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9.16" sheetId="1" r:id="rId1"/>
  </sheets>
  <definedNames>
    <definedName name="_xlnm.Print_Area" localSheetId="0">'на 01.09.16'!$A$1:$N$32</definedName>
  </definedNames>
  <calcPr fullCalcOnLoad="1"/>
</workbook>
</file>

<file path=xl/sharedStrings.xml><?xml version="1.0" encoding="utf-8"?>
<sst xmlns="http://schemas.openxmlformats.org/spreadsheetml/2006/main" count="62" uniqueCount="47">
  <si>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</si>
  <si>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</si>
  <si>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</si>
  <si>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</si>
  <si>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</si>
  <si>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</si>
  <si>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</si>
  <si>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</si>
  <si>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</si>
  <si>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</si>
  <si>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</si>
  <si>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</si>
  <si>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</si>
  <si>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</si>
  <si>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</si>
  <si>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</si>
  <si>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</si>
  <si>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</si>
  <si>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</si>
  <si>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</si>
  <si>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</si>
  <si>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</si>
  <si>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</si>
  <si>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</si>
  <si>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</si>
  <si>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</si>
  <si>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</si>
  <si>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</si>
  <si>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</si>
  <si>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</si>
  <si>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</si>
  <si>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</si>
  <si>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</si>
  <si>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</si>
  <si>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01.09.2016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</si>
  <si>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01.08.2016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</si>
  <si>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01.09.2016 г</t>
    </r>
    <r>
      <rPr>
        <sz val="10"/>
        <rFont val="Arial Cyr"/>
        <family val="0"/>
      </rPr>
      <t>. (тыс.руб.)</t>
    </r>
  </si>
  <si>
    <t xml:space="preserve">ПАО  Сбербанк </t>
  </si>
  <si>
    <t>№107/16-КС от 04.07.2016</t>
  </si>
  <si>
    <t>№108/16-КС от 04.07.2016</t>
  </si>
  <si>
    <t>№130/16-КС от 12.08.2016</t>
  </si>
  <si>
    <t>№133/16-КС от 22.08.2016</t>
  </si>
  <si>
    <t>УФК по Орловской области</t>
  </si>
  <si>
    <t>№54-09-17/2 от 01.07.2016</t>
  </si>
  <si>
    <t>Заместитель главы администрации города Орла -</t>
  </si>
  <si>
    <t>начальник финансово-экономического управления</t>
  </si>
  <si>
    <t>А.В. Митасов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</si>
</sst>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30"/>
  <sheetViews>
    <sheetView tabSelected="1" view="pageBreakPreview" zoomScaleSheetLayoutView="100" zoomScalePageLayoutView="0" workbookViewId="0" topLeftCell="A1">
      <selection activeCell="B2" sqref="B2:B3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48" customHeight="1">
      <c r="A2" s="62" t="s">
        <v>0</v>
      </c>
      <c r="B2" s="62" t="s">
        <v>2</v>
      </c>
      <c r="C2" s="64" t="s">
        <v>35</v>
      </c>
      <c r="D2" s="66" t="s">
        <v>1</v>
      </c>
      <c r="E2" s="68" t="s">
        <v>7</v>
      </c>
      <c r="F2" s="56" t="s">
        <v>22</v>
      </c>
      <c r="G2" s="57"/>
      <c r="H2" s="56" t="s">
        <v>29</v>
      </c>
      <c r="I2" s="57"/>
      <c r="J2" s="56" t="s">
        <v>27</v>
      </c>
      <c r="K2" s="57"/>
      <c r="L2" s="58" t="s">
        <v>36</v>
      </c>
      <c r="M2" s="59"/>
      <c r="N2" s="60"/>
    </row>
    <row r="3" spans="1:14" ht="33" customHeight="1">
      <c r="A3" s="63"/>
      <c r="B3" s="63"/>
      <c r="C3" s="65"/>
      <c r="D3" s="67"/>
      <c r="E3" s="69"/>
      <c r="F3" s="36" t="s">
        <v>20</v>
      </c>
      <c r="G3" s="36" t="s">
        <v>3</v>
      </c>
      <c r="H3" s="36" t="s">
        <v>21</v>
      </c>
      <c r="I3" s="36" t="s">
        <v>26</v>
      </c>
      <c r="J3" s="36" t="s">
        <v>21</v>
      </c>
      <c r="K3" s="36" t="s">
        <v>26</v>
      </c>
      <c r="L3" s="37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5" customFormat="1" ht="18" customHeight="1">
      <c r="A6" s="8"/>
      <c r="B6" s="9" t="s">
        <v>28</v>
      </c>
      <c r="C6" s="10">
        <v>271000</v>
      </c>
      <c r="D6" s="39" t="s">
        <v>30</v>
      </c>
      <c r="E6" s="40">
        <v>14.31</v>
      </c>
      <c r="F6" s="10">
        <v>271000</v>
      </c>
      <c r="G6" s="41">
        <v>42578</v>
      </c>
      <c r="H6" s="41"/>
      <c r="I6" s="10"/>
      <c r="J6" s="41">
        <v>42563</v>
      </c>
      <c r="K6" s="10">
        <v>271000</v>
      </c>
      <c r="L6" s="10">
        <v>0</v>
      </c>
      <c r="M6" s="34"/>
      <c r="N6" s="10">
        <v>0</v>
      </c>
    </row>
    <row r="7" spans="1:14" s="15" customFormat="1" ht="18" customHeight="1">
      <c r="A7" s="8"/>
      <c r="B7" s="9" t="s">
        <v>28</v>
      </c>
      <c r="C7" s="10">
        <v>662500.6</v>
      </c>
      <c r="D7" s="39" t="s">
        <v>31</v>
      </c>
      <c r="E7" s="40">
        <v>14.31</v>
      </c>
      <c r="F7" s="10">
        <v>662500.6</v>
      </c>
      <c r="G7" s="41">
        <v>42592</v>
      </c>
      <c r="H7" s="41"/>
      <c r="I7" s="10"/>
      <c r="J7" s="41">
        <v>42563</v>
      </c>
      <c r="K7" s="10">
        <v>662500.6</v>
      </c>
      <c r="L7" s="10">
        <v>0</v>
      </c>
      <c r="M7" s="34"/>
      <c r="N7" s="10">
        <v>0</v>
      </c>
    </row>
    <row r="8" spans="1:14" s="15" customFormat="1" ht="18" customHeight="1">
      <c r="A8" s="8"/>
      <c r="B8" s="9" t="s">
        <v>28</v>
      </c>
      <c r="C8" s="10">
        <v>236000</v>
      </c>
      <c r="D8" s="39" t="s">
        <v>32</v>
      </c>
      <c r="E8" s="40">
        <v>14.6</v>
      </c>
      <c r="F8" s="10">
        <v>236000</v>
      </c>
      <c r="G8" s="41">
        <v>42634</v>
      </c>
      <c r="H8" s="41"/>
      <c r="I8" s="10"/>
      <c r="J8" s="35">
        <v>42598</v>
      </c>
      <c r="K8" s="10">
        <v>236000</v>
      </c>
      <c r="L8" s="10">
        <v>0</v>
      </c>
      <c r="M8" s="34"/>
      <c r="N8" s="10">
        <f>L8</f>
        <v>0</v>
      </c>
    </row>
    <row r="9" spans="1:16" s="3" customFormat="1" ht="18" customHeight="1">
      <c r="A9" s="8"/>
      <c r="B9" s="9" t="s">
        <v>37</v>
      </c>
      <c r="C9" s="10">
        <v>0</v>
      </c>
      <c r="D9" s="39" t="s">
        <v>38</v>
      </c>
      <c r="E9" s="40">
        <v>12.08</v>
      </c>
      <c r="F9" s="10">
        <v>271000</v>
      </c>
      <c r="G9" s="41">
        <v>42919</v>
      </c>
      <c r="H9" s="41">
        <v>42563</v>
      </c>
      <c r="I9" s="10">
        <v>271000</v>
      </c>
      <c r="J9" s="35"/>
      <c r="K9" s="10"/>
      <c r="L9" s="10">
        <v>271000</v>
      </c>
      <c r="M9" s="34"/>
      <c r="N9" s="10">
        <f>L9</f>
        <v>271000</v>
      </c>
      <c r="O9" s="33"/>
      <c r="P9" s="3" t="s">
        <v>33</v>
      </c>
    </row>
    <row r="10" spans="1:14" s="3" customFormat="1" ht="18" customHeight="1">
      <c r="A10" s="8"/>
      <c r="B10" s="9" t="s">
        <v>37</v>
      </c>
      <c r="C10" s="10">
        <v>0</v>
      </c>
      <c r="D10" s="39" t="s">
        <v>39</v>
      </c>
      <c r="E10" s="40">
        <v>12.07</v>
      </c>
      <c r="F10" s="10">
        <v>662500.6</v>
      </c>
      <c r="G10" s="41">
        <v>42919</v>
      </c>
      <c r="H10" s="41">
        <v>42563</v>
      </c>
      <c r="I10" s="10">
        <v>662500.6</v>
      </c>
      <c r="J10" s="35"/>
      <c r="K10" s="10"/>
      <c r="L10" s="10">
        <v>662500.6</v>
      </c>
      <c r="M10" s="34"/>
      <c r="N10" s="10">
        <f>L10</f>
        <v>662500.6</v>
      </c>
    </row>
    <row r="11" spans="1:14" s="3" customFormat="1" ht="18" customHeight="1">
      <c r="A11" s="8"/>
      <c r="B11" s="9" t="s">
        <v>37</v>
      </c>
      <c r="C11" s="10">
        <v>0</v>
      </c>
      <c r="D11" s="39" t="s">
        <v>40</v>
      </c>
      <c r="E11" s="40">
        <v>12.33</v>
      </c>
      <c r="F11" s="10">
        <v>236000</v>
      </c>
      <c r="G11" s="41">
        <v>42958</v>
      </c>
      <c r="H11" s="41">
        <v>42598</v>
      </c>
      <c r="I11" s="10">
        <v>236000</v>
      </c>
      <c r="J11" s="35"/>
      <c r="K11" s="10"/>
      <c r="L11" s="10">
        <v>236000</v>
      </c>
      <c r="M11" s="34"/>
      <c r="N11" s="10">
        <f>L11</f>
        <v>236000</v>
      </c>
    </row>
    <row r="12" spans="1:14" s="3" customFormat="1" ht="18" customHeight="1">
      <c r="A12" s="8"/>
      <c r="B12" s="9" t="s">
        <v>37</v>
      </c>
      <c r="C12" s="10">
        <v>0</v>
      </c>
      <c r="D12" s="39" t="s">
        <v>41</v>
      </c>
      <c r="E12" s="40">
        <v>12.33</v>
      </c>
      <c r="F12" s="10">
        <v>100000</v>
      </c>
      <c r="G12" s="41">
        <v>42968</v>
      </c>
      <c r="H12" s="41">
        <v>42605</v>
      </c>
      <c r="I12" s="10">
        <v>100000</v>
      </c>
      <c r="J12" s="35"/>
      <c r="K12" s="10"/>
      <c r="L12" s="10">
        <v>100000</v>
      </c>
      <c r="M12" s="34"/>
      <c r="N12" s="10">
        <f>L12</f>
        <v>100000</v>
      </c>
    </row>
    <row r="13" spans="1:14" s="15" customFormat="1" ht="18" customHeight="1">
      <c r="A13" s="16"/>
      <c r="B13" s="17" t="s">
        <v>10</v>
      </c>
      <c r="C13" s="38">
        <f>SUM(C6:C11)</f>
        <v>1169500.6</v>
      </c>
      <c r="D13" s="38"/>
      <c r="E13" s="38"/>
      <c r="F13" s="38"/>
      <c r="G13" s="38"/>
      <c r="H13" s="38"/>
      <c r="I13" s="38">
        <f>I9+I10+I11+I12</f>
        <v>1269500.6</v>
      </c>
      <c r="J13" s="38"/>
      <c r="K13" s="38">
        <f>SUM(K6:K8)</f>
        <v>1169500.6</v>
      </c>
      <c r="L13" s="38">
        <f>SUM(L6:L12)</f>
        <v>1269500.6</v>
      </c>
      <c r="M13" s="38"/>
      <c r="N13" s="38">
        <f>SUM(N6:N12)</f>
        <v>1269500.6</v>
      </c>
    </row>
    <row r="14" spans="1:14" s="15" customFormat="1" ht="18" customHeight="1">
      <c r="A14" s="4" t="s">
        <v>11</v>
      </c>
      <c r="B14" s="52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</row>
    <row r="15" spans="1:14" s="3" customFormat="1" ht="18" customHeight="1">
      <c r="A15" s="19"/>
      <c r="B15" s="20" t="s">
        <v>42</v>
      </c>
      <c r="C15" s="13">
        <v>100000</v>
      </c>
      <c r="D15" s="8" t="s">
        <v>43</v>
      </c>
      <c r="E15" s="42">
        <v>0.1</v>
      </c>
      <c r="F15" s="13">
        <v>100000</v>
      </c>
      <c r="G15" s="11">
        <v>42606</v>
      </c>
      <c r="H15" s="11">
        <v>42557</v>
      </c>
      <c r="I15" s="13">
        <v>100000</v>
      </c>
      <c r="J15" s="12">
        <v>42606</v>
      </c>
      <c r="K15" s="13">
        <v>100000</v>
      </c>
      <c r="L15" s="13">
        <v>0</v>
      </c>
      <c r="M15" s="14"/>
      <c r="N15" s="13">
        <v>0</v>
      </c>
    </row>
    <row r="16" spans="1:14" s="3" customFormat="1" ht="18" customHeight="1">
      <c r="A16" s="19"/>
      <c r="B16" s="20" t="s">
        <v>42</v>
      </c>
      <c r="C16" s="13">
        <v>0</v>
      </c>
      <c r="D16" s="8" t="s">
        <v>43</v>
      </c>
      <c r="E16" s="42">
        <v>0.1</v>
      </c>
      <c r="F16" s="13">
        <v>100000</v>
      </c>
      <c r="G16" s="11">
        <v>42662</v>
      </c>
      <c r="H16" s="11">
        <v>42613</v>
      </c>
      <c r="I16" s="13">
        <v>100000</v>
      </c>
      <c r="J16" s="12"/>
      <c r="K16" s="13"/>
      <c r="L16" s="13">
        <v>100000</v>
      </c>
      <c r="M16" s="14"/>
      <c r="N16" s="13">
        <v>100000</v>
      </c>
    </row>
    <row r="17" spans="1:14" s="15" customFormat="1" ht="18" customHeight="1">
      <c r="A17" s="8"/>
      <c r="B17" s="22" t="s">
        <v>10</v>
      </c>
      <c r="C17" s="18">
        <f>C15+C16</f>
        <v>100000</v>
      </c>
      <c r="D17" s="8"/>
      <c r="E17" s="8"/>
      <c r="F17" s="8"/>
      <c r="G17" s="8"/>
      <c r="H17" s="8"/>
      <c r="I17" s="18">
        <f>I15+I16</f>
        <v>200000</v>
      </c>
      <c r="J17" s="8"/>
      <c r="K17" s="18">
        <f>K15+K16</f>
        <v>100000</v>
      </c>
      <c r="L17" s="18">
        <f>L15+L16</f>
        <v>100000</v>
      </c>
      <c r="M17" s="22"/>
      <c r="N17" s="18">
        <f>N15+N16</f>
        <v>100000</v>
      </c>
    </row>
    <row r="18" spans="1:14" s="3" customFormat="1" ht="18" customHeight="1">
      <c r="A18" s="4" t="s">
        <v>12</v>
      </c>
      <c r="B18" s="52" t="s">
        <v>23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4" s="15" customFormat="1" ht="18" customHeight="1">
      <c r="A19" s="8"/>
      <c r="B19" s="22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22"/>
      <c r="N19" s="8">
        <v>0</v>
      </c>
    </row>
    <row r="20" spans="1:14" s="3" customFormat="1" ht="18" customHeight="1">
      <c r="A20" s="4" t="s">
        <v>13</v>
      </c>
      <c r="B20" s="52" t="s">
        <v>24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</row>
    <row r="21" spans="1:14" s="3" customFormat="1" ht="18" customHeight="1">
      <c r="A21" s="8"/>
      <c r="B21" s="22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22"/>
      <c r="N21" s="8">
        <v>0</v>
      </c>
    </row>
    <row r="22" spans="1:14" s="3" customFormat="1" ht="18" customHeight="1">
      <c r="A22" s="4" t="s">
        <v>14</v>
      </c>
      <c r="B22" s="52" t="s">
        <v>25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s="15" customFormat="1" ht="18" customHeight="1">
      <c r="A23" s="16"/>
      <c r="B23" s="23" t="s">
        <v>10</v>
      </c>
      <c r="C23" s="8">
        <v>0</v>
      </c>
      <c r="D23" s="24"/>
      <c r="E23" s="25"/>
      <c r="F23" s="26"/>
      <c r="G23" s="27"/>
      <c r="H23" s="26"/>
      <c r="I23" s="26"/>
      <c r="J23" s="28"/>
      <c r="K23" s="8"/>
      <c r="L23" s="8">
        <v>0</v>
      </c>
      <c r="M23" s="29"/>
      <c r="N23" s="8">
        <v>0</v>
      </c>
    </row>
    <row r="24" spans="1:14" s="3" customFormat="1" ht="18" customHeight="1">
      <c r="A24" s="4" t="s">
        <v>15</v>
      </c>
      <c r="B24" s="5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s="3" customFormat="1" ht="18" customHeight="1">
      <c r="A25" s="8"/>
      <c r="B25" s="22" t="s">
        <v>10</v>
      </c>
      <c r="C25" s="8">
        <v>0</v>
      </c>
      <c r="D25" s="8"/>
      <c r="E25" s="8"/>
      <c r="F25" s="30"/>
      <c r="G25" s="8"/>
      <c r="H25" s="8"/>
      <c r="I25" s="8"/>
      <c r="J25" s="8"/>
      <c r="K25" s="8"/>
      <c r="L25" s="8">
        <v>0</v>
      </c>
      <c r="M25" s="22"/>
      <c r="N25" s="22"/>
    </row>
    <row r="26" spans="1:14" s="43" customFormat="1" ht="17.25" customHeight="1">
      <c r="A26" s="4" t="s">
        <v>17</v>
      </c>
      <c r="B26" s="31" t="s">
        <v>18</v>
      </c>
      <c r="C26" s="3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44" customFormat="1" ht="16.5">
      <c r="A27" s="16"/>
      <c r="B27" s="21" t="s">
        <v>10</v>
      </c>
      <c r="C27" s="38">
        <f>SUM(C13,C17)</f>
        <v>1269500.6</v>
      </c>
      <c r="D27" s="38"/>
      <c r="E27" s="38"/>
      <c r="F27" s="38"/>
      <c r="G27" s="38"/>
      <c r="H27" s="38"/>
      <c r="I27" s="38">
        <f>I13+I17</f>
        <v>1469500.6</v>
      </c>
      <c r="J27" s="38"/>
      <c r="K27" s="38">
        <f>K13+K17+K23</f>
        <v>1269500.6</v>
      </c>
      <c r="L27" s="38">
        <f>L13+L17</f>
        <v>1369500.6</v>
      </c>
      <c r="M27" s="38"/>
      <c r="N27" s="38">
        <f>SUM(N13,N17)</f>
        <v>1369500.6</v>
      </c>
    </row>
    <row r="28" spans="1:14" s="44" customFormat="1" ht="33" customHeight="1">
      <c r="A28" s="45"/>
      <c r="B28" s="55"/>
      <c r="C28" s="55"/>
      <c r="D28" s="55"/>
      <c r="E28" s="55"/>
      <c r="F28" s="55"/>
      <c r="G28" s="55"/>
      <c r="H28" s="55"/>
      <c r="I28" s="55"/>
      <c r="J28" s="55"/>
      <c r="K28" s="46"/>
      <c r="L28" s="46"/>
      <c r="M28" s="47"/>
      <c r="N28" s="48"/>
    </row>
    <row r="29" spans="1:14" ht="16.5">
      <c r="A29" s="50" t="s">
        <v>44</v>
      </c>
      <c r="B29" s="50"/>
      <c r="C29" s="50"/>
      <c r="D29" s="50"/>
      <c r="E29" s="50"/>
      <c r="F29" s="44"/>
      <c r="G29" s="44"/>
      <c r="H29" s="44"/>
      <c r="I29" s="44"/>
      <c r="J29" s="44"/>
      <c r="K29" s="44"/>
      <c r="L29" s="49"/>
      <c r="M29" s="44"/>
      <c r="N29" s="44"/>
    </row>
    <row r="30" spans="1:14" ht="16.5">
      <c r="A30" s="50" t="s">
        <v>45</v>
      </c>
      <c r="B30" s="50"/>
      <c r="C30" s="50"/>
      <c r="D30" s="50"/>
      <c r="E30" s="44"/>
      <c r="F30" s="44"/>
      <c r="G30" s="44"/>
      <c r="H30" s="44"/>
      <c r="I30" s="44"/>
      <c r="J30" s="44"/>
      <c r="K30" s="44"/>
      <c r="L30" s="51" t="s">
        <v>46</v>
      </c>
      <c r="M30" s="51"/>
      <c r="N30" s="51"/>
    </row>
  </sheetData>
  <sheetProtection/>
  <mergeCells count="18">
    <mergeCell ref="F2:G2"/>
    <mergeCell ref="H2:I2"/>
    <mergeCell ref="J2:K2"/>
    <mergeCell ref="L2:N2"/>
    <mergeCell ref="B14:N14"/>
    <mergeCell ref="A1:N1"/>
    <mergeCell ref="A2:A3"/>
    <mergeCell ref="B2:B3"/>
    <mergeCell ref="C2:C3"/>
    <mergeCell ref="D2:D3"/>
    <mergeCell ref="E2:E3"/>
    <mergeCell ref="A29:E29"/>
    <mergeCell ref="A30:D30"/>
    <mergeCell ref="L30:N30"/>
    <mergeCell ref="B18:N18"/>
    <mergeCell ref="B20:N20"/>
    <mergeCell ref="B22:N22"/>
    <mergeCell ref="B28:J28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2016-09-20T13:11:01Z</dcterms:modified>
  <cp:category/>
  <cp:version/>
  <cp:contentType/>
  <cp:contentStatus/>
</cp:coreProperties>
</file>