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8.2022" sheetId="1" r:id="rId1"/>
  </sheets>
  <definedNames>
    <definedName name="_xlnm.Print_Area" localSheetId="0">'на 01.08.2022'!$A$1:$N$26</definedName>
  </definedNames>
  <calcPr fullCalcOnLoad="1"/>
</workbook>
</file>

<file path=xl/sharedStrings.xml><?xml version="1.0" encoding="utf-8"?>
<sst xmlns="http://schemas.openxmlformats.org/spreadsheetml/2006/main" count="55" uniqueCount="44">
  <si>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</si>
  <si>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</si>
  <si>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</si>
  <si>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</si>
  <si>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</si>
  <si>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</si>
  <si>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</si>
  <si>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</si>
  <si>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</si>
  <si>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</si>
  <si>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</si>
  <si>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</si>
  <si>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</si>
  <si>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</si>
  <si>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</si>
  <si>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</si>
  <si>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</si>
  <si>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</si>
  <si>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</si>
  <si>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</si>
  <si>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</si>
  <si>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</si>
  <si>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</si>
  <si>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</si>
  <si>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</si>
  <si>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</si>
  <si>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</si>
  <si>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</si>
  <si>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</si>
  <si>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</si>
  <si>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№10 от 21.12.2017 (Д/с от 10.07.2020 реструктуризация)</t>
  </si>
  <si>
    <t>№3 от 12.12.2018 (Д/с от 23.04.2021 реструктуризация)</t>
  </si>
  <si>
    <t>№1 от 23.09.2021</t>
  </si>
  <si>
    <t>20.11.2025 - 190552,0    23.09.2026 - 762206,0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</si>
  <si>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01.01.2022 г.</t>
    </r>
    <r>
      <rPr>
        <sz val="10"/>
        <rFont val="Arial Cyr"/>
        <family val="0"/>
      </rPr>
      <t xml:space="preserve"> (тыс.руб.)</t>
    </r>
  </si>
  <si>
    <t xml:space="preserve">Получено в 2022 г.           (тыс. руб.)                                     </t>
  </si>
  <si>
    <t xml:space="preserve">Погашено в 2022 г.                 </t>
  </si>
  <si>
    <t>№037/21-КС от 08.11.2021</t>
  </si>
  <si>
    <t>№038/21-КС от 08.11.2021</t>
  </si>
  <si>
    <t>№039/21-КС от 09.11.2021</t>
  </si>
  <si>
    <t xml:space="preserve">                          Выписка (расшифровка) из долговой книги города Орла по состоянию на 01.08.2022 года</t>
  </si>
  <si>
    <r>
      <t>Задолженность на</t>
    </r>
    <r>
      <rPr>
        <b/>
        <sz val="10"/>
        <rFont val="Arial Cyr"/>
        <family val="0"/>
      </rPr>
      <t xml:space="preserve"> 01.08.2022г</t>
    </r>
    <r>
      <rPr>
        <sz val="10"/>
        <rFont val="Arial Cyr"/>
        <family val="0"/>
      </rPr>
      <t>. (тыс.руб.)</t>
    </r>
  </si>
  <si>
    <t>№2 от 01.07.2022</t>
  </si>
  <si>
    <t>20.11.2025 - 387685,65;   25.11.2026 - 387685,65; 25.06.2027 - 775371,3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</si>
</sst>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  <numFmt numFmtId="174" formatCode="0.0000"/>
  </numFmts>
  <fonts count="4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4" fontId="1" fillId="0" borderId="16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Q31"/>
  <sheetViews>
    <sheetView tabSelected="1" view="pageBreakPreview" zoomScaleSheetLayoutView="100" zoomScalePageLayoutView="0" workbookViewId="0" topLeftCell="A7">
      <selection activeCell="B21" sqref="B21:N21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  <col min="15" max="15" width="13.25390625" style="0" customWidth="1"/>
    <col min="16" max="16" width="15.625" style="0" customWidth="1"/>
    <col min="17" max="17" width="13.625" style="0" customWidth="1"/>
  </cols>
  <sheetData>
    <row r="1" spans="1:14" ht="45.75" customHeight="1">
      <c r="A1" s="64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43.5" customHeight="1">
      <c r="A2" s="65" t="s">
        <v>0</v>
      </c>
      <c r="B2" s="65" t="s">
        <v>2</v>
      </c>
      <c r="C2" s="67" t="s">
        <v>34</v>
      </c>
      <c r="D2" s="65" t="s">
        <v>1</v>
      </c>
      <c r="E2" s="67" t="s">
        <v>7</v>
      </c>
      <c r="F2" s="80" t="s">
        <v>22</v>
      </c>
      <c r="G2" s="81"/>
      <c r="H2" s="67" t="s">
        <v>28</v>
      </c>
      <c r="I2" s="67" t="s">
        <v>35</v>
      </c>
      <c r="J2" s="80" t="s">
        <v>36</v>
      </c>
      <c r="K2" s="81"/>
      <c r="L2" s="80" t="s">
        <v>41</v>
      </c>
      <c r="M2" s="82"/>
      <c r="N2" s="83"/>
    </row>
    <row r="3" spans="1:14" ht="32.25" customHeight="1">
      <c r="A3" s="66"/>
      <c r="B3" s="66"/>
      <c r="C3" s="68"/>
      <c r="D3" s="66"/>
      <c r="E3" s="79"/>
      <c r="F3" s="28" t="s">
        <v>20</v>
      </c>
      <c r="G3" s="28" t="s">
        <v>3</v>
      </c>
      <c r="H3" s="79"/>
      <c r="I3" s="79"/>
      <c r="J3" s="28" t="s">
        <v>21</v>
      </c>
      <c r="K3" s="28" t="s">
        <v>26</v>
      </c>
      <c r="L3" s="29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5" customFormat="1" ht="15">
      <c r="A6" s="34"/>
      <c r="B6" s="9" t="s">
        <v>27</v>
      </c>
      <c r="C6" s="39">
        <v>576742.6</v>
      </c>
      <c r="D6" s="42" t="s">
        <v>37</v>
      </c>
      <c r="E6" s="45">
        <v>8.5</v>
      </c>
      <c r="F6" s="39">
        <v>576742.6</v>
      </c>
      <c r="G6" s="43">
        <v>44875</v>
      </c>
      <c r="H6" s="43">
        <v>44510</v>
      </c>
      <c r="I6" s="39"/>
      <c r="J6" s="43">
        <v>44747</v>
      </c>
      <c r="K6" s="39">
        <v>576742.6</v>
      </c>
      <c r="L6" s="10"/>
      <c r="M6" s="30"/>
      <c r="N6" s="10"/>
    </row>
    <row r="7" spans="1:14" s="35" customFormat="1" ht="15">
      <c r="A7" s="34"/>
      <c r="B7" s="9" t="s">
        <v>27</v>
      </c>
      <c r="C7" s="39">
        <v>466000</v>
      </c>
      <c r="D7" s="42" t="s">
        <v>38</v>
      </c>
      <c r="E7" s="45">
        <v>8.5</v>
      </c>
      <c r="F7" s="39">
        <v>466000</v>
      </c>
      <c r="G7" s="43">
        <v>44875</v>
      </c>
      <c r="H7" s="43">
        <v>44510</v>
      </c>
      <c r="I7" s="39"/>
      <c r="J7" s="43">
        <v>44747</v>
      </c>
      <c r="K7" s="39">
        <v>466000</v>
      </c>
      <c r="L7" s="10"/>
      <c r="M7" s="30"/>
      <c r="N7" s="10"/>
    </row>
    <row r="8" spans="1:14" s="35" customFormat="1" ht="15">
      <c r="A8" s="75"/>
      <c r="B8" s="77" t="s">
        <v>27</v>
      </c>
      <c r="C8" s="62">
        <v>508000</v>
      </c>
      <c r="D8" s="69" t="s">
        <v>39</v>
      </c>
      <c r="E8" s="71">
        <v>8.5</v>
      </c>
      <c r="F8" s="39">
        <v>261000</v>
      </c>
      <c r="G8" s="73">
        <v>44884</v>
      </c>
      <c r="H8" s="43">
        <v>44519</v>
      </c>
      <c r="I8" s="84"/>
      <c r="J8" s="73">
        <v>44747</v>
      </c>
      <c r="K8" s="62">
        <v>508000</v>
      </c>
      <c r="L8" s="62"/>
      <c r="M8" s="62"/>
      <c r="N8" s="62"/>
    </row>
    <row r="9" spans="1:14" s="35" customFormat="1" ht="15">
      <c r="A9" s="76"/>
      <c r="B9" s="78"/>
      <c r="C9" s="63"/>
      <c r="D9" s="70"/>
      <c r="E9" s="72"/>
      <c r="F9" s="39">
        <v>247000</v>
      </c>
      <c r="G9" s="74"/>
      <c r="H9" s="43">
        <v>44522</v>
      </c>
      <c r="I9" s="85"/>
      <c r="J9" s="74"/>
      <c r="K9" s="63"/>
      <c r="L9" s="63"/>
      <c r="M9" s="63"/>
      <c r="N9" s="63"/>
    </row>
    <row r="10" spans="1:17" s="11" customFormat="1" ht="18" customHeight="1">
      <c r="A10" s="12"/>
      <c r="B10" s="13" t="s">
        <v>10</v>
      </c>
      <c r="C10" s="36">
        <f>SUM(C6:C9)</f>
        <v>1550742.6</v>
      </c>
      <c r="D10" s="36"/>
      <c r="E10" s="36"/>
      <c r="F10" s="36"/>
      <c r="G10" s="36"/>
      <c r="H10" s="36"/>
      <c r="I10" s="36">
        <f>SUM(I6:I9)</f>
        <v>0</v>
      </c>
      <c r="J10" s="36"/>
      <c r="K10" s="36">
        <f>SUM(K6:K9)</f>
        <v>1550742.6</v>
      </c>
      <c r="L10" s="36">
        <f>SUM(L6:L9)</f>
        <v>0</v>
      </c>
      <c r="M10" s="36">
        <f>SUM(M6:M9)</f>
        <v>0</v>
      </c>
      <c r="N10" s="36">
        <f>SUM(N6:N9)</f>
        <v>0</v>
      </c>
      <c r="O10" s="86"/>
      <c r="P10" s="87"/>
      <c r="Q10" s="86"/>
    </row>
    <row r="11" spans="1:16" s="11" customFormat="1" ht="18" customHeight="1">
      <c r="A11" s="4" t="s">
        <v>11</v>
      </c>
      <c r="B11" s="58" t="s">
        <v>19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60"/>
      <c r="O11" s="86"/>
      <c r="P11" s="87"/>
    </row>
    <row r="12" spans="1:16" s="38" customFormat="1" ht="45" customHeight="1">
      <c r="A12" s="16"/>
      <c r="B12" s="55" t="s">
        <v>29</v>
      </c>
      <c r="C12" s="40">
        <v>50000</v>
      </c>
      <c r="D12" s="56" t="s">
        <v>30</v>
      </c>
      <c r="E12" s="42">
        <v>0.1</v>
      </c>
      <c r="F12" s="40">
        <v>53000</v>
      </c>
      <c r="G12" s="44">
        <v>45117</v>
      </c>
      <c r="H12" s="47">
        <v>43097</v>
      </c>
      <c r="I12" s="33"/>
      <c r="J12" s="44"/>
      <c r="K12" s="40"/>
      <c r="L12" s="48">
        <f>N12</f>
        <v>50000</v>
      </c>
      <c r="M12" s="37"/>
      <c r="N12" s="48">
        <f>C12-K12</f>
        <v>50000</v>
      </c>
      <c r="O12" s="86"/>
      <c r="P12" s="87"/>
    </row>
    <row r="13" spans="1:16" s="38" customFormat="1" ht="48.75" customHeight="1">
      <c r="A13" s="16"/>
      <c r="B13" s="55" t="s">
        <v>29</v>
      </c>
      <c r="C13" s="40">
        <v>16500</v>
      </c>
      <c r="D13" s="56" t="s">
        <v>31</v>
      </c>
      <c r="E13" s="42">
        <v>0.1</v>
      </c>
      <c r="F13" s="40">
        <v>16500</v>
      </c>
      <c r="G13" s="44">
        <v>45426</v>
      </c>
      <c r="H13" s="47">
        <v>43454</v>
      </c>
      <c r="I13" s="33"/>
      <c r="J13" s="44"/>
      <c r="K13" s="40"/>
      <c r="L13" s="48">
        <f>N13</f>
        <v>16500</v>
      </c>
      <c r="M13" s="37"/>
      <c r="N13" s="48">
        <f>C13</f>
        <v>16500</v>
      </c>
      <c r="O13" s="86"/>
      <c r="P13" s="87"/>
    </row>
    <row r="14" spans="1:16" s="38" customFormat="1" ht="58.5" customHeight="1">
      <c r="A14" s="16"/>
      <c r="B14" s="55" t="s">
        <v>29</v>
      </c>
      <c r="C14" s="40">
        <v>952758</v>
      </c>
      <c r="D14" s="46" t="s">
        <v>32</v>
      </c>
      <c r="E14" s="42">
        <v>0.1</v>
      </c>
      <c r="F14" s="40">
        <v>952758</v>
      </c>
      <c r="G14" s="57" t="s">
        <v>33</v>
      </c>
      <c r="H14" s="47">
        <v>44467</v>
      </c>
      <c r="I14" s="40"/>
      <c r="J14" s="44"/>
      <c r="K14" s="40"/>
      <c r="L14" s="48">
        <f>C14</f>
        <v>952758</v>
      </c>
      <c r="M14" s="37"/>
      <c r="N14" s="48">
        <f>L14</f>
        <v>952758</v>
      </c>
      <c r="O14" s="86"/>
      <c r="P14" s="87"/>
    </row>
    <row r="15" spans="1:16" s="38" customFormat="1" ht="100.5" customHeight="1">
      <c r="A15" s="16"/>
      <c r="B15" s="55" t="s">
        <v>29</v>
      </c>
      <c r="C15" s="40"/>
      <c r="D15" s="46" t="s">
        <v>42</v>
      </c>
      <c r="E15" s="42">
        <v>0.1</v>
      </c>
      <c r="F15" s="40">
        <v>1550742.6</v>
      </c>
      <c r="G15" s="57" t="s">
        <v>43</v>
      </c>
      <c r="H15" s="47">
        <v>44743</v>
      </c>
      <c r="I15" s="40">
        <v>1550742.6</v>
      </c>
      <c r="J15" s="44"/>
      <c r="K15" s="40"/>
      <c r="L15" s="48">
        <f>N15</f>
        <v>1550742.6</v>
      </c>
      <c r="M15" s="37"/>
      <c r="N15" s="48">
        <f>I15</f>
        <v>1550742.6</v>
      </c>
      <c r="O15" s="86"/>
      <c r="P15" s="87"/>
    </row>
    <row r="16" spans="1:17" s="11" customFormat="1" ht="18" customHeight="1">
      <c r="A16" s="8"/>
      <c r="B16" s="17" t="s">
        <v>10</v>
      </c>
      <c r="C16" s="14">
        <f>SUM(C12:C14)</f>
        <v>1019258</v>
      </c>
      <c r="D16" s="14"/>
      <c r="E16" s="14"/>
      <c r="F16" s="14"/>
      <c r="G16" s="14"/>
      <c r="H16" s="14"/>
      <c r="I16" s="14">
        <f>SUM(I12:I15)</f>
        <v>1550742.6</v>
      </c>
      <c r="J16" s="14"/>
      <c r="K16" s="14">
        <f>SUM(K12:K15)</f>
        <v>0</v>
      </c>
      <c r="L16" s="14">
        <f>SUM(L12:L15)</f>
        <v>2570000.6</v>
      </c>
      <c r="M16" s="14">
        <f>SUM(M12:M15)</f>
        <v>0</v>
      </c>
      <c r="N16" s="14">
        <f>SUM(N12:N15)</f>
        <v>2570000.6</v>
      </c>
      <c r="O16" s="86"/>
      <c r="P16" s="87"/>
      <c r="Q16" s="86"/>
    </row>
    <row r="17" spans="1:16" s="3" customFormat="1" ht="18" customHeight="1">
      <c r="A17" s="4" t="s">
        <v>12</v>
      </c>
      <c r="B17" s="58" t="s">
        <v>23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86"/>
      <c r="P17" s="87"/>
    </row>
    <row r="18" spans="1:16" s="11" customFormat="1" ht="15" customHeight="1">
      <c r="A18" s="8"/>
      <c r="B18" s="18" t="s">
        <v>10</v>
      </c>
      <c r="C18" s="8">
        <v>0</v>
      </c>
      <c r="D18" s="8"/>
      <c r="E18" s="8"/>
      <c r="F18" s="8"/>
      <c r="G18" s="8"/>
      <c r="H18" s="8"/>
      <c r="I18" s="8"/>
      <c r="J18" s="8"/>
      <c r="K18" s="8"/>
      <c r="L18" s="8">
        <v>0</v>
      </c>
      <c r="M18" s="18"/>
      <c r="N18" s="8">
        <v>0</v>
      </c>
      <c r="O18" s="86"/>
      <c r="P18" s="87"/>
    </row>
    <row r="19" spans="1:16" s="3" customFormat="1" ht="18" customHeight="1">
      <c r="A19" s="4" t="s">
        <v>13</v>
      </c>
      <c r="B19" s="58" t="s">
        <v>24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86"/>
      <c r="P19" s="87"/>
    </row>
    <row r="20" spans="1:16" s="3" customFormat="1" ht="14.25" customHeight="1">
      <c r="A20" s="8"/>
      <c r="B20" s="18" t="s">
        <v>10</v>
      </c>
      <c r="C20" s="8">
        <v>0</v>
      </c>
      <c r="D20" s="8"/>
      <c r="E20" s="8"/>
      <c r="F20" s="8"/>
      <c r="G20" s="8"/>
      <c r="H20" s="8"/>
      <c r="I20" s="8"/>
      <c r="J20" s="8"/>
      <c r="K20" s="8"/>
      <c r="L20" s="8">
        <v>0</v>
      </c>
      <c r="M20" s="18"/>
      <c r="N20" s="8">
        <v>0</v>
      </c>
      <c r="O20" s="86"/>
      <c r="P20" s="87"/>
    </row>
    <row r="21" spans="1:16" s="3" customFormat="1" ht="18" customHeight="1">
      <c r="A21" s="4" t="s">
        <v>14</v>
      </c>
      <c r="B21" s="58" t="s">
        <v>25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86"/>
      <c r="P21" s="87"/>
    </row>
    <row r="22" spans="1:16" s="11" customFormat="1" ht="15" customHeight="1">
      <c r="A22" s="12"/>
      <c r="B22" s="49" t="s">
        <v>10</v>
      </c>
      <c r="C22" s="8">
        <v>0</v>
      </c>
      <c r="D22" s="19"/>
      <c r="E22" s="20"/>
      <c r="F22" s="21"/>
      <c r="G22" s="22"/>
      <c r="H22" s="21"/>
      <c r="I22" s="21"/>
      <c r="J22" s="23"/>
      <c r="K22" s="8"/>
      <c r="L22" s="8">
        <v>0</v>
      </c>
      <c r="M22" s="24"/>
      <c r="N22" s="8">
        <v>0</v>
      </c>
      <c r="O22" s="86"/>
      <c r="P22" s="87"/>
    </row>
    <row r="23" spans="1:16" s="3" customFormat="1" ht="18" customHeight="1">
      <c r="A23" s="4" t="s">
        <v>15</v>
      </c>
      <c r="B23" s="5" t="s">
        <v>16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  <c r="O23" s="86"/>
      <c r="P23" s="87"/>
    </row>
    <row r="24" spans="1:16" s="3" customFormat="1" ht="15" customHeight="1">
      <c r="A24" s="8"/>
      <c r="B24" s="18" t="s">
        <v>10</v>
      </c>
      <c r="C24" s="8">
        <v>0</v>
      </c>
      <c r="D24" s="8"/>
      <c r="E24" s="8"/>
      <c r="F24" s="25"/>
      <c r="G24" s="8"/>
      <c r="H24" s="8"/>
      <c r="I24" s="8"/>
      <c r="J24" s="8"/>
      <c r="K24" s="8"/>
      <c r="L24" s="8">
        <v>0</v>
      </c>
      <c r="M24" s="18"/>
      <c r="N24" s="8">
        <v>0</v>
      </c>
      <c r="O24" s="86"/>
      <c r="P24" s="87"/>
    </row>
    <row r="25" spans="1:16" s="31" customFormat="1" ht="17.25" customHeight="1">
      <c r="A25" s="4" t="s">
        <v>17</v>
      </c>
      <c r="B25" s="26" t="s">
        <v>18</v>
      </c>
      <c r="C25" s="2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86"/>
      <c r="P25" s="87"/>
    </row>
    <row r="26" spans="1:16" s="32" customFormat="1" ht="16.5">
      <c r="A26" s="12"/>
      <c r="B26" s="17" t="s">
        <v>10</v>
      </c>
      <c r="C26" s="15">
        <f>SUM(C10,C16)</f>
        <v>2570000.6</v>
      </c>
      <c r="D26" s="15"/>
      <c r="E26" s="15"/>
      <c r="F26" s="15"/>
      <c r="G26" s="15"/>
      <c r="H26" s="15"/>
      <c r="I26" s="15">
        <f>SUM(I10,I16)</f>
        <v>1550742.6</v>
      </c>
      <c r="J26" s="15"/>
      <c r="K26" s="15">
        <f>K10+K16+K22</f>
        <v>1550742.6</v>
      </c>
      <c r="L26" s="15">
        <f>L10+L16</f>
        <v>2570000.6</v>
      </c>
      <c r="M26" s="15"/>
      <c r="N26" s="15">
        <f>SUM(N10,N16)</f>
        <v>2570000.6</v>
      </c>
      <c r="O26" s="86"/>
      <c r="P26" s="87"/>
    </row>
    <row r="27" spans="1:14" ht="15" customHeight="1">
      <c r="A27" s="50"/>
      <c r="B27" s="61"/>
      <c r="C27" s="61"/>
      <c r="D27" s="61"/>
      <c r="E27" s="61"/>
      <c r="F27" s="61"/>
      <c r="G27" s="61"/>
      <c r="H27" s="61"/>
      <c r="I27" s="61"/>
      <c r="J27" s="61"/>
      <c r="K27" s="51"/>
      <c r="L27" s="51"/>
      <c r="M27" s="52"/>
      <c r="N27" s="53"/>
    </row>
    <row r="29" spans="4:9" ht="18.75">
      <c r="D29" s="41"/>
      <c r="I29" s="54"/>
    </row>
    <row r="30" ht="18.75">
      <c r="D30" s="41"/>
    </row>
    <row r="31" spans="4:7" ht="18.75">
      <c r="D31" s="41"/>
      <c r="G31" s="41"/>
    </row>
  </sheetData>
  <sheetProtection/>
  <mergeCells count="28">
    <mergeCell ref="B17:N17"/>
    <mergeCell ref="B19:N19"/>
    <mergeCell ref="B21:N21"/>
    <mergeCell ref="B27:J27"/>
    <mergeCell ref="A8:A9"/>
    <mergeCell ref="B8:B9"/>
    <mergeCell ref="E2:E3"/>
    <mergeCell ref="F2:G2"/>
    <mergeCell ref="J2:K2"/>
    <mergeCell ref="L2:N2"/>
    <mergeCell ref="H2:H3"/>
    <mergeCell ref="I2:I3"/>
    <mergeCell ref="I8:I9"/>
    <mergeCell ref="J8:J9"/>
    <mergeCell ref="A1:N1"/>
    <mergeCell ref="A2:A3"/>
    <mergeCell ref="B2:B3"/>
    <mergeCell ref="C2:C3"/>
    <mergeCell ref="D2:D3"/>
    <mergeCell ref="C8:C9"/>
    <mergeCell ref="D8:D9"/>
    <mergeCell ref="E8:E9"/>
    <mergeCell ref="G8:G9"/>
    <mergeCell ref="K8:K9"/>
    <mergeCell ref="L8:L9"/>
    <mergeCell ref="M8:M9"/>
    <mergeCell ref="N8:N9"/>
    <mergeCell ref="B11:N11"/>
  </mergeCells>
  <printOptions/>
  <pageMargins left="0.17" right="0.17" top="0.25" bottom="0.16" header="0.17" footer="0.16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2022-09-07T08:13:12Z</dcterms:modified>
  <cp:category/>
  <cp:version/>
  <cp:contentType/>
  <cp:contentStatus/>
</cp:coreProperties>
</file>