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9440" windowHeight="7620" activeTab="4"/>
  </bookViews>
  <sheets>
    <sheet name="лось" sheetId="1" r:id="rId1"/>
    <sheet name="олень благородный" sheetId="2" r:id="rId2"/>
    <sheet name="косуля европейская" sheetId="3" r:id="rId3"/>
    <sheet name="барсук" sheetId="5" r:id="rId4"/>
    <sheet name="лимит" sheetId="6" r:id="rId5"/>
    <sheet name="Пятнистый олень" sheetId="7" r:id="rId6"/>
  </sheets>
  <calcPr calcId="144525" calcOnSave="0"/>
</workbook>
</file>

<file path=xl/calcChain.xml><?xml version="1.0" encoding="utf-8"?>
<calcChain xmlns="http://schemas.openxmlformats.org/spreadsheetml/2006/main">
  <c r="AA14" i="7" l="1"/>
  <c r="Y14" i="7"/>
  <c r="V14" i="7"/>
  <c r="R14" i="7"/>
  <c r="Q14" i="7"/>
  <c r="P14" i="7"/>
  <c r="O14" i="7"/>
  <c r="N14" i="7"/>
  <c r="M14" i="7"/>
  <c r="J14" i="7"/>
  <c r="H14" i="7"/>
  <c r="G14" i="7"/>
  <c r="F14" i="7"/>
  <c r="AB13" i="7"/>
  <c r="Z13" i="7"/>
  <c r="I13" i="7"/>
  <c r="E13" i="7"/>
  <c r="G59" i="5"/>
  <c r="K59" i="5" s="1"/>
  <c r="E40" i="5"/>
  <c r="E38" i="5"/>
  <c r="AB34" i="5"/>
  <c r="Z34" i="5"/>
  <c r="I34" i="5"/>
  <c r="E34" i="5"/>
  <c r="E35" i="5"/>
  <c r="E33" i="5"/>
  <c r="E31" i="5"/>
  <c r="AB13" i="5"/>
  <c r="AB15" i="5"/>
  <c r="AB17" i="5"/>
  <c r="AB19" i="5"/>
  <c r="AB21" i="5"/>
  <c r="AB23" i="5"/>
  <c r="AB24" i="5"/>
  <c r="AB26" i="5"/>
  <c r="AB28" i="5"/>
  <c r="AB30" i="5"/>
  <c r="AB31" i="5"/>
  <c r="AB33" i="5"/>
  <c r="AB35" i="5"/>
  <c r="AB37" i="5"/>
  <c r="AB38" i="5"/>
  <c r="AB40" i="5"/>
  <c r="AB42" i="5"/>
  <c r="AB44" i="5"/>
  <c r="AB46" i="5"/>
  <c r="AB48" i="5"/>
  <c r="AB50" i="5"/>
  <c r="AB52" i="5"/>
  <c r="AB54" i="5"/>
  <c r="AB56" i="5"/>
  <c r="AB58" i="5"/>
  <c r="AA59" i="5"/>
  <c r="Z13" i="5"/>
  <c r="Z15" i="5"/>
  <c r="Z17" i="5"/>
  <c r="Z19" i="5"/>
  <c r="Z21" i="5"/>
  <c r="Z23" i="5"/>
  <c r="Z24" i="5"/>
  <c r="Z26" i="5"/>
  <c r="Z28" i="5"/>
  <c r="Z30" i="5"/>
  <c r="Z31" i="5"/>
  <c r="Z33" i="5"/>
  <c r="Z35" i="5"/>
  <c r="Z37" i="5"/>
  <c r="Z38" i="5"/>
  <c r="Z40" i="5"/>
  <c r="Z42" i="5"/>
  <c r="Z44" i="5"/>
  <c r="Z46" i="5"/>
  <c r="Z48" i="5"/>
  <c r="Z50" i="5"/>
  <c r="Z52" i="5"/>
  <c r="Z54" i="5"/>
  <c r="Z56" i="5"/>
  <c r="Z58" i="5"/>
  <c r="Y59" i="5"/>
  <c r="X13" i="5"/>
  <c r="X15" i="5"/>
  <c r="X17" i="5"/>
  <c r="X19" i="5"/>
  <c r="X21" i="5"/>
  <c r="X23" i="5"/>
  <c r="X24" i="5"/>
  <c r="X26" i="5"/>
  <c r="X28" i="5"/>
  <c r="X30" i="5"/>
  <c r="X31" i="5"/>
  <c r="X33" i="5"/>
  <c r="X35" i="5"/>
  <c r="X37" i="5"/>
  <c r="X38" i="5"/>
  <c r="X40" i="5"/>
  <c r="X42" i="5"/>
  <c r="X44" i="5"/>
  <c r="X46" i="5"/>
  <c r="X48" i="5"/>
  <c r="X50" i="5"/>
  <c r="X52" i="5"/>
  <c r="X56" i="5"/>
  <c r="X58" i="5"/>
  <c r="V59" i="5"/>
  <c r="R59" i="5"/>
  <c r="P59" i="5"/>
  <c r="K13" i="5"/>
  <c r="K15" i="5"/>
  <c r="K17" i="5"/>
  <c r="K19" i="5"/>
  <c r="K21" i="5"/>
  <c r="K23" i="5"/>
  <c r="K24" i="5"/>
  <c r="K25" i="5"/>
  <c r="K26" i="5"/>
  <c r="K28" i="5"/>
  <c r="K30" i="5"/>
  <c r="K31" i="5"/>
  <c r="K33" i="5"/>
  <c r="K35" i="5"/>
  <c r="K37" i="5"/>
  <c r="K38" i="5"/>
  <c r="K40" i="5"/>
  <c r="K42" i="5"/>
  <c r="K44" i="5"/>
  <c r="K46" i="5"/>
  <c r="K48" i="5"/>
  <c r="K50" i="5"/>
  <c r="K52" i="5"/>
  <c r="K56" i="5"/>
  <c r="K58" i="5"/>
  <c r="I13" i="5"/>
  <c r="I15" i="5"/>
  <c r="I17" i="5"/>
  <c r="I19" i="5"/>
  <c r="I21" i="5"/>
  <c r="I23" i="5"/>
  <c r="I24" i="5"/>
  <c r="I26" i="5"/>
  <c r="I28" i="5"/>
  <c r="I30" i="5"/>
  <c r="I31" i="5"/>
  <c r="I33" i="5"/>
  <c r="I35" i="5"/>
  <c r="I37" i="5"/>
  <c r="I38" i="5"/>
  <c r="I40" i="5"/>
  <c r="I42" i="5"/>
  <c r="I44" i="5"/>
  <c r="I46" i="5"/>
  <c r="I48" i="5"/>
  <c r="I50" i="5"/>
  <c r="I52" i="5"/>
  <c r="I54" i="5"/>
  <c r="I56" i="5"/>
  <c r="I58" i="5"/>
  <c r="H59" i="5"/>
  <c r="F59" i="5"/>
  <c r="AA94" i="3"/>
  <c r="Y94" i="3"/>
  <c r="F94" i="3"/>
  <c r="E93" i="3"/>
  <c r="E89" i="3"/>
  <c r="AB72" i="3"/>
  <c r="Z72" i="3"/>
  <c r="E61" i="3"/>
  <c r="E60" i="3"/>
  <c r="E56" i="3"/>
  <c r="AB51" i="3"/>
  <c r="Z51" i="3"/>
  <c r="I51" i="3"/>
  <c r="E52" i="3"/>
  <c r="E50" i="3"/>
  <c r="E48" i="3"/>
  <c r="E46" i="3"/>
  <c r="E47" i="3"/>
  <c r="E40" i="3"/>
  <c r="AH94" i="3"/>
  <c r="AG94" i="3"/>
  <c r="P94" i="3"/>
  <c r="I15" i="3"/>
  <c r="I16" i="3"/>
  <c r="I17" i="3"/>
  <c r="I18" i="3"/>
  <c r="I20" i="3"/>
  <c r="I22" i="3"/>
  <c r="I23" i="3"/>
  <c r="I25" i="3"/>
  <c r="I27" i="3"/>
  <c r="I28" i="3"/>
  <c r="I30" i="3"/>
  <c r="I32" i="3"/>
  <c r="I33" i="3"/>
  <c r="I34" i="3"/>
  <c r="I36" i="3"/>
  <c r="I37" i="3"/>
  <c r="I39" i="3"/>
  <c r="I40" i="3"/>
  <c r="I42" i="3"/>
  <c r="I43" i="3"/>
  <c r="I45" i="3"/>
  <c r="I46" i="3"/>
  <c r="I47" i="3"/>
  <c r="I48" i="3"/>
  <c r="I50" i="3"/>
  <c r="I52" i="3"/>
  <c r="I54" i="3"/>
  <c r="I55" i="3"/>
  <c r="I56" i="3"/>
  <c r="I57" i="3"/>
  <c r="I59" i="3"/>
  <c r="I60" i="3"/>
  <c r="I61" i="3"/>
  <c r="I63" i="3"/>
  <c r="I65" i="3"/>
  <c r="I66" i="3"/>
  <c r="I67" i="3"/>
  <c r="I69" i="3"/>
  <c r="I70" i="3"/>
  <c r="I73" i="3"/>
  <c r="I75" i="3"/>
  <c r="I76" i="3"/>
  <c r="I77" i="3"/>
  <c r="I79" i="3"/>
  <c r="I81" i="3"/>
  <c r="I82" i="3"/>
  <c r="I83" i="3"/>
  <c r="I85" i="3"/>
  <c r="I86" i="3"/>
  <c r="I88" i="3"/>
  <c r="I89" i="3"/>
  <c r="I90" i="3"/>
  <c r="I92" i="3"/>
  <c r="I93" i="3"/>
  <c r="J94" i="3"/>
  <c r="Z14" i="3"/>
  <c r="Z15" i="3"/>
  <c r="Z16" i="3"/>
  <c r="Z17" i="3"/>
  <c r="Z18" i="3"/>
  <c r="Z20" i="3"/>
  <c r="Z22" i="3"/>
  <c r="Z23" i="3"/>
  <c r="Z25" i="3"/>
  <c r="Z27" i="3"/>
  <c r="Z28" i="3"/>
  <c r="Z30" i="3"/>
  <c r="Z32" i="3"/>
  <c r="Z33" i="3"/>
  <c r="Z34" i="3"/>
  <c r="Z36" i="3"/>
  <c r="Z37" i="3"/>
  <c r="Z39" i="3"/>
  <c r="Z40" i="3"/>
  <c r="Z42" i="3"/>
  <c r="Z43" i="3"/>
  <c r="Z45" i="3"/>
  <c r="Z46" i="3"/>
  <c r="Z47" i="3"/>
  <c r="Z48" i="3"/>
  <c r="Z50" i="3"/>
  <c r="Z52" i="3"/>
  <c r="Z54" i="3"/>
  <c r="Z55" i="3"/>
  <c r="Z56" i="3"/>
  <c r="Z57" i="3"/>
  <c r="Z59" i="3"/>
  <c r="Z60" i="3"/>
  <c r="Z61" i="3"/>
  <c r="Z63" i="3"/>
  <c r="Z65" i="3"/>
  <c r="Z66" i="3"/>
  <c r="Z67" i="3"/>
  <c r="Z69" i="3"/>
  <c r="Z70" i="3"/>
  <c r="Z73" i="3"/>
  <c r="Z75" i="3"/>
  <c r="Z76" i="3"/>
  <c r="Z77" i="3"/>
  <c r="Z79" i="3"/>
  <c r="Z81" i="3"/>
  <c r="Z82" i="3"/>
  <c r="Z83" i="3"/>
  <c r="Z85" i="3"/>
  <c r="Z86" i="3"/>
  <c r="Z88" i="3"/>
  <c r="Z89" i="3"/>
  <c r="Z90" i="3"/>
  <c r="Z92" i="3"/>
  <c r="Z93" i="3"/>
  <c r="Z13" i="3"/>
  <c r="AB14" i="3"/>
  <c r="AB15" i="3"/>
  <c r="AB16" i="3"/>
  <c r="AB17" i="3"/>
  <c r="AB18" i="3"/>
  <c r="AB20" i="3"/>
  <c r="AB22" i="3"/>
  <c r="AB23" i="3"/>
  <c r="AB25" i="3"/>
  <c r="AB27" i="3"/>
  <c r="AB28" i="3"/>
  <c r="AB30" i="3"/>
  <c r="AB32" i="3"/>
  <c r="AB33" i="3"/>
  <c r="AB34" i="3"/>
  <c r="AB36" i="3"/>
  <c r="AB37" i="3"/>
  <c r="AB39" i="3"/>
  <c r="AB40" i="3"/>
  <c r="AB42" i="3"/>
  <c r="AB43" i="3"/>
  <c r="AB45" i="3"/>
  <c r="AB46" i="3"/>
  <c r="AB47" i="3"/>
  <c r="AB48" i="3"/>
  <c r="AB50" i="3"/>
  <c r="AB52" i="3"/>
  <c r="AB54" i="3"/>
  <c r="AB55" i="3"/>
  <c r="AB56" i="3"/>
  <c r="AB57" i="3"/>
  <c r="AB59" i="3"/>
  <c r="AB60" i="3"/>
  <c r="AB61" i="3"/>
  <c r="AB63" i="3"/>
  <c r="AB65" i="3"/>
  <c r="AB66" i="3"/>
  <c r="AB67" i="3"/>
  <c r="AB69" i="3"/>
  <c r="AB70" i="3"/>
  <c r="AB73" i="3"/>
  <c r="AB75" i="3"/>
  <c r="AB76" i="3"/>
  <c r="AB77" i="3"/>
  <c r="AB79" i="3"/>
  <c r="AB81" i="3"/>
  <c r="AB82" i="3"/>
  <c r="AB83" i="3"/>
  <c r="AB85" i="3"/>
  <c r="AB86" i="3"/>
  <c r="AB88" i="3"/>
  <c r="AB89" i="3"/>
  <c r="AB90" i="3"/>
  <c r="AB92" i="3"/>
  <c r="AB93" i="3"/>
  <c r="AB13" i="3"/>
  <c r="W94" i="3"/>
  <c r="V94" i="3"/>
  <c r="R94" i="3"/>
  <c r="K14" i="3"/>
  <c r="K15" i="3"/>
  <c r="K16" i="3"/>
  <c r="K17" i="3"/>
  <c r="K18" i="3"/>
  <c r="K20" i="3"/>
  <c r="K22" i="3"/>
  <c r="K23" i="3"/>
  <c r="K25" i="3"/>
  <c r="K27" i="3"/>
  <c r="K28" i="3"/>
  <c r="K30" i="3"/>
  <c r="K32" i="3"/>
  <c r="K33" i="3"/>
  <c r="K34" i="3"/>
  <c r="K36" i="3"/>
  <c r="K37" i="3"/>
  <c r="K39" i="3"/>
  <c r="K40" i="3"/>
  <c r="K42" i="3"/>
  <c r="K43" i="3"/>
  <c r="K45" i="3"/>
  <c r="K46" i="3"/>
  <c r="K47" i="3"/>
  <c r="K50" i="3"/>
  <c r="K52" i="3"/>
  <c r="K54" i="3"/>
  <c r="K55" i="3"/>
  <c r="K56" i="3"/>
  <c r="K57" i="3"/>
  <c r="K59" i="3"/>
  <c r="K60" i="3"/>
  <c r="K61" i="3"/>
  <c r="K63" i="3"/>
  <c r="K65" i="3"/>
  <c r="K66" i="3"/>
  <c r="K67" i="3"/>
  <c r="K69" i="3"/>
  <c r="K70" i="3"/>
  <c r="K73" i="3"/>
  <c r="K75" i="3"/>
  <c r="K76" i="3"/>
  <c r="K77" i="3"/>
  <c r="K79" i="3"/>
  <c r="K81" i="3"/>
  <c r="K82" i="3"/>
  <c r="K83" i="3"/>
  <c r="K85" i="3"/>
  <c r="K86" i="3"/>
  <c r="K88" i="3"/>
  <c r="K89" i="3"/>
  <c r="K90" i="3"/>
  <c r="K92" i="3"/>
  <c r="K93" i="3"/>
  <c r="K13" i="3"/>
  <c r="I13" i="3"/>
  <c r="H94" i="3"/>
  <c r="AB94" i="3" s="1"/>
  <c r="K14" i="7" l="1"/>
  <c r="Z14" i="7"/>
  <c r="I14" i="7"/>
  <c r="AB14" i="7"/>
  <c r="I59" i="5"/>
  <c r="Z59" i="5"/>
  <c r="AB59" i="5"/>
  <c r="I94" i="3"/>
  <c r="Z94" i="3"/>
  <c r="X15" i="2"/>
  <c r="X18" i="2"/>
  <c r="X19" i="2"/>
  <c r="X21" i="2"/>
  <c r="X23" i="2"/>
  <c r="X13" i="2"/>
  <c r="V24" i="2"/>
  <c r="R24" i="2"/>
  <c r="K15" i="2"/>
  <c r="K19" i="2"/>
  <c r="K21" i="2"/>
  <c r="K23" i="2"/>
  <c r="K13" i="2"/>
  <c r="E21" i="2"/>
  <c r="E19" i="2"/>
  <c r="E16" i="2"/>
  <c r="Y54" i="1"/>
  <c r="R54" i="1"/>
  <c r="K54" i="1"/>
  <c r="J54" i="1"/>
  <c r="H54" i="1"/>
  <c r="G54" i="1"/>
  <c r="F24" i="2" l="1"/>
  <c r="I16" i="2"/>
  <c r="AB16" i="2"/>
  <c r="I37" i="1"/>
  <c r="AB37" i="1"/>
  <c r="I19" i="1"/>
  <c r="AB19" i="1"/>
  <c r="AA54" i="1"/>
  <c r="AB53" i="1"/>
  <c r="I53" i="1"/>
  <c r="F54" i="1"/>
  <c r="AB14" i="1"/>
  <c r="AB15" i="1"/>
  <c r="AB17" i="1"/>
  <c r="AB21" i="1"/>
  <c r="AB22" i="1"/>
  <c r="AB23" i="1"/>
  <c r="AB25" i="1"/>
  <c r="AB27" i="1"/>
  <c r="AB29" i="1"/>
  <c r="AB30" i="1"/>
  <c r="AB31" i="1"/>
  <c r="AB32" i="1"/>
  <c r="AB34" i="1"/>
  <c r="AB35" i="1"/>
  <c r="AB39" i="1"/>
  <c r="AB41" i="1"/>
  <c r="AB43" i="1"/>
  <c r="AB45" i="1"/>
  <c r="AB46" i="1"/>
  <c r="AB48" i="1"/>
  <c r="AB50" i="1"/>
  <c r="AB52" i="1"/>
  <c r="AB13" i="1"/>
  <c r="X13" i="1"/>
  <c r="I14" i="1"/>
  <c r="I15" i="1"/>
  <c r="I17" i="1"/>
  <c r="I21" i="1"/>
  <c r="I22" i="1"/>
  <c r="I23" i="1"/>
  <c r="I25" i="1"/>
  <c r="I27" i="1"/>
  <c r="I29" i="1"/>
  <c r="I30" i="1"/>
  <c r="I31" i="1"/>
  <c r="I32" i="1"/>
  <c r="I34" i="1"/>
  <c r="I35" i="1"/>
  <c r="I39" i="1"/>
  <c r="I41" i="1"/>
  <c r="I43" i="1"/>
  <c r="I45" i="1"/>
  <c r="I46" i="1"/>
  <c r="I48" i="1"/>
  <c r="I50" i="1"/>
  <c r="I52" i="1"/>
  <c r="I13" i="1"/>
  <c r="Q59" i="5" l="1"/>
  <c r="O59" i="5"/>
  <c r="N59" i="5"/>
  <c r="M59" i="5"/>
  <c r="AB15" i="2" l="1"/>
  <c r="AB18" i="2"/>
  <c r="AB19" i="2"/>
  <c r="AB21" i="2"/>
  <c r="AB23" i="2"/>
  <c r="AB13" i="2"/>
  <c r="AA24" i="2"/>
  <c r="Z15" i="2"/>
  <c r="Z18" i="2"/>
  <c r="Z19" i="2"/>
  <c r="Z21" i="2"/>
  <c r="Z23" i="2"/>
  <c r="Z13" i="2"/>
  <c r="Y24" i="2"/>
  <c r="J24" i="2"/>
  <c r="I15" i="2"/>
  <c r="I18" i="2"/>
  <c r="I19" i="2"/>
  <c r="I21" i="2"/>
  <c r="I23" i="2"/>
  <c r="I13" i="2"/>
  <c r="H24" i="2"/>
  <c r="G24" i="2"/>
  <c r="AB54" i="1"/>
  <c r="K24" i="2" l="1"/>
  <c r="X24" i="2"/>
  <c r="AB24" i="2"/>
  <c r="I24" i="2"/>
  <c r="Z24" i="2"/>
  <c r="X14" i="1"/>
  <c r="X15" i="1"/>
  <c r="X17" i="1"/>
  <c r="X21" i="1"/>
  <c r="X22" i="1"/>
  <c r="X23" i="1"/>
  <c r="X25" i="1"/>
  <c r="X27" i="1"/>
  <c r="X29" i="1"/>
  <c r="X30" i="1"/>
  <c r="X31" i="1"/>
  <c r="X34" i="1"/>
  <c r="X35" i="1"/>
  <c r="X41" i="1"/>
  <c r="X45" i="1"/>
  <c r="X46" i="1"/>
  <c r="X48" i="1"/>
  <c r="X50" i="1"/>
  <c r="X52" i="1"/>
  <c r="W54" i="1"/>
  <c r="V54" i="1"/>
  <c r="X54" i="1"/>
  <c r="Z54" i="1"/>
  <c r="I54" i="1"/>
  <c r="X14" i="3" l="1"/>
  <c r="X15" i="3"/>
  <c r="X16" i="3"/>
  <c r="X18" i="3"/>
  <c r="X20" i="3"/>
  <c r="X22" i="3"/>
  <c r="X23" i="3"/>
  <c r="X25" i="3"/>
  <c r="X28" i="3"/>
  <c r="X30" i="3"/>
  <c r="X32" i="3"/>
  <c r="X33" i="3"/>
  <c r="X34" i="3"/>
  <c r="X36" i="3"/>
  <c r="X37" i="3"/>
  <c r="X39" i="3"/>
  <c r="X40" i="3"/>
  <c r="X42" i="3"/>
  <c r="X43" i="3"/>
  <c r="X45" i="3"/>
  <c r="X46" i="3"/>
  <c r="X47" i="3"/>
  <c r="X50" i="3"/>
  <c r="X52" i="3"/>
  <c r="X54" i="3"/>
  <c r="X55" i="3"/>
  <c r="X57" i="3"/>
  <c r="X59" i="3"/>
  <c r="X61" i="3"/>
  <c r="X63" i="3"/>
  <c r="X65" i="3"/>
  <c r="X66" i="3"/>
  <c r="X67" i="3"/>
  <c r="X69" i="3"/>
  <c r="X70" i="3"/>
  <c r="X73" i="3"/>
  <c r="X75" i="3"/>
  <c r="X77" i="3"/>
  <c r="X79" i="3"/>
  <c r="X81" i="3"/>
  <c r="X82" i="3"/>
  <c r="X83" i="3"/>
  <c r="X85" i="3"/>
  <c r="X86" i="3"/>
  <c r="X88" i="3"/>
  <c r="X89" i="3"/>
  <c r="X90" i="3"/>
  <c r="X92" i="3"/>
  <c r="X93" i="3"/>
  <c r="X13" i="3"/>
  <c r="G94" i="3" l="1"/>
  <c r="K94" i="3" s="1"/>
  <c r="Q94" i="3"/>
  <c r="X94" i="3"/>
  <c r="K54" i="5"/>
  <c r="X54" i="5"/>
  <c r="J59" i="5"/>
  <c r="X59" i="5" l="1"/>
</calcChain>
</file>

<file path=xl/sharedStrings.xml><?xml version="1.0" encoding="utf-8"?>
<sst xmlns="http://schemas.openxmlformats.org/spreadsheetml/2006/main" count="420" uniqueCount="118">
  <si>
    <t>в том числе:</t>
  </si>
  <si>
    <t>Болховский</t>
  </si>
  <si>
    <t>ОАО «Золотой Орел»</t>
  </si>
  <si>
    <t>ООО «Метком»</t>
  </si>
  <si>
    <t>Общедоступные охотничьи угодья</t>
  </si>
  <si>
    <t>ООО «База отдыха «Строитель»</t>
  </si>
  <si>
    <t>Знаменский</t>
  </si>
  <si>
    <t>Орловская областная общественная организация охотников и рыболовов</t>
  </si>
  <si>
    <t>Хотынецкий</t>
  </si>
  <si>
    <t>Шаблыкинский</t>
  </si>
  <si>
    <t>Сосковский</t>
  </si>
  <si>
    <t>Урицкий</t>
  </si>
  <si>
    <t>Дмитровский</t>
  </si>
  <si>
    <t xml:space="preserve">Общедоступные охотничьи угодья </t>
  </si>
  <si>
    <t>ООО «Ремстройпроект в Дмитровске»</t>
  </si>
  <si>
    <t>Троснянский</t>
  </si>
  <si>
    <t>Кромской</t>
  </si>
  <si>
    <t>Орловский</t>
  </si>
  <si>
    <t>Мценский</t>
  </si>
  <si>
    <t>Новосильский</t>
  </si>
  <si>
    <t>Залегощенский</t>
  </si>
  <si>
    <t>МП «Охотник»</t>
  </si>
  <si>
    <t>Свердловский</t>
  </si>
  <si>
    <t>Глазуновский</t>
  </si>
  <si>
    <t>Общественная организация «Глазуновское районное общество охотников и рыболовов»</t>
  </si>
  <si>
    <t>Малоархангельский</t>
  </si>
  <si>
    <t>СПК им. Кирова</t>
  </si>
  <si>
    <t>Покровский</t>
  </si>
  <si>
    <t>Общественная организация охотников и рыболовов Покровского района «Столбецкое»</t>
  </si>
  <si>
    <t>Верховский</t>
  </si>
  <si>
    <t xml:space="preserve">Общедоступные охотничьи угодья  </t>
  </si>
  <si>
    <t>Новодеревеньковский</t>
  </si>
  <si>
    <t>Краснозоренский</t>
  </si>
  <si>
    <t>Ливенский</t>
  </si>
  <si>
    <t>Колпнянский</t>
  </si>
  <si>
    <t>Должанский</t>
  </si>
  <si>
    <t>Корсаковский</t>
  </si>
  <si>
    <t>Общественная организация «Корсаковское районное общество охотников и рыболовов»</t>
  </si>
  <si>
    <t>Всего</t>
  </si>
  <si>
    <t>Лось</t>
  </si>
  <si>
    <t>Вид охотничьих ресурсов</t>
  </si>
  <si>
    <t>Барсук</t>
  </si>
  <si>
    <t xml:space="preserve"> Некоммерческая организация Фонд «Живая природа» в Новодеревеньковском и Корсаковском районах</t>
  </si>
  <si>
    <t>ООООДОТ и СОС «Орловчанка» в Орловском, Мценском и Залегощенском районах</t>
  </si>
  <si>
    <t>№ п/п</t>
  </si>
  <si>
    <t>Наименование муниципальных образований (районы, округа),  охотничьих угодий, иных территорий</t>
  </si>
  <si>
    <t xml:space="preserve"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 </t>
  </si>
  <si>
    <t xml:space="preserve">Численность охотничьих ресурсов, от которой устанавливалась квота (объем) добычи, особей </t>
  </si>
  <si>
    <t>2021 - 2022 год</t>
  </si>
  <si>
    <t>Плотность наседения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 категорий среды обитания на которую определялась численность данного вида охотничьих ресурсов)</t>
  </si>
  <si>
    <t>Европейская косуля</t>
  </si>
  <si>
    <t>Предыдущий год</t>
  </si>
  <si>
    <t>Утвержденная квота добычи, особей</t>
  </si>
  <si>
    <t>Фактическая добыча, особей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</si>
  <si>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</si>
  <si>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</si>
  <si>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</si>
  <si>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</si>
  <si>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</si>
  <si>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</si>
  <si>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</si>
  <si>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</si>
  <si>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</si>
  <si>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освоение квоты, %</t>
  </si>
  <si>
    <t>Предстоящий год</t>
  </si>
  <si>
    <t>Максимально возможная квота (объем) добычи, особей</t>
  </si>
  <si>
    <t>Устанавлимая квота добычи, особей</t>
  </si>
  <si>
    <t>в том числе для КМНС, особей</t>
  </si>
  <si>
    <t>Заводское отделение Орловской региональной организации общероссийской общественной организации инвалидов войны в Афганистане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</si>
  <si>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 категорий среды обитания на которую определялась численность данного вида охотничьих ресурсов)</t>
  </si>
  <si>
    <t>Благородный олень</t>
  </si>
  <si>
    <t>Численность видов 
охотничьих ресурсов, 
особей</t>
  </si>
  <si>
    <t>Лимит добычи, 
особей</t>
  </si>
  <si>
    <t>в том числе 
для КМНС</t>
  </si>
  <si>
    <t>Добыча, особей</t>
  </si>
  <si>
    <t>освоение лимита, 
%</t>
  </si>
  <si>
    <t>Устанавливаемый лимит, особей</t>
  </si>
  <si>
    <t>в % от 
численности</t>
  </si>
  <si>
    <t>объем 
добычи для КМНС</t>
  </si>
  <si>
    <t>в том числе 
для КМНС, особей</t>
  </si>
  <si>
    <t>освоение квоты, 
%</t>
  </si>
  <si>
    <t>2022 - 2023 год</t>
  </si>
  <si>
    <t xml:space="preserve">ООО «Эльф-А» </t>
  </si>
  <si>
    <t xml:space="preserve">Орловская областная общественная организация охотников и рыболовов участок № 1 </t>
  </si>
  <si>
    <t>ИП Савин В.М.</t>
  </si>
  <si>
    <t>ООО «Золотой Орел»</t>
  </si>
  <si>
    <t>ООО «МетКом»</t>
  </si>
  <si>
    <t>Автономная некомерческая организация «Охотничий центр «Орион»</t>
  </si>
  <si>
    <t>ООО «Заимка»</t>
  </si>
  <si>
    <t>Общественная организация «Урицкое районное общество охотников и рыболовов»</t>
  </si>
  <si>
    <t>ООО «Володино»</t>
  </si>
  <si>
    <t>ООО «Сапсан»</t>
  </si>
  <si>
    <t>ООО «Агропромышленная компания «Стройтрансгаз»</t>
  </si>
  <si>
    <t>ООО «Евроспецстрой»</t>
  </si>
  <si>
    <t xml:space="preserve"> ООО «Новый город»</t>
  </si>
  <si>
    <t>АО «Верховский молочно-консервный завод»</t>
  </si>
  <si>
    <t>ООО «Агро-Арсенал»</t>
  </si>
  <si>
    <t>Общественная организация «Новосильское районное общество охотников и рыболовов»</t>
  </si>
  <si>
    <t>ООО «ЛЕС»</t>
  </si>
  <si>
    <t>ООО «Техно Альянс»</t>
  </si>
  <si>
    <t>ООО «Охотхозяйство Кудиновское»</t>
  </si>
  <si>
    <t>ООО «ОРХ "МТС-Змиевка»</t>
  </si>
  <si>
    <t>Проект квот добычи охотничьих ресурсов на период с 1 августа 2022 года по 1 августа 2023 года 
Орловская область 
Лось</t>
  </si>
  <si>
    <t>Проект квот добычи охотничьих ресурсов на период с 1 августа 2022 года по 1 августа 2023 года 
Орловская область 
Благородный олень</t>
  </si>
  <si>
    <t>Проект квот добычи охотничьих ресурсов на период с 1 августа 2022 года по 1 августа 2023 года 
Орловская область 
Европейская косуля</t>
  </si>
  <si>
    <t>Проект квот добычи охотничьих ресурсов на период с 1 августа 2022 года по 1 августа 2023 года 
Орловская область 
Барсук</t>
  </si>
  <si>
    <t>ООО «АлекТа»</t>
  </si>
  <si>
    <t>Общедоступные охотничьи угодья участок № 2</t>
  </si>
  <si>
    <t>Орловская областная общественная организация охотников и рыболовов участок № 1</t>
  </si>
  <si>
    <t>ООО «Агроориент»</t>
  </si>
  <si>
    <t>ООО «Заря»</t>
  </si>
  <si>
    <t>Орловская областная общественная организация охотников и рыболовов участок № 2</t>
  </si>
  <si>
    <t xml:space="preserve">Орловская областная общественная организация охотников и рыболовов </t>
  </si>
  <si>
    <t>Общедоступные охотничьи угодья участок № 1</t>
  </si>
  <si>
    <t xml:space="preserve"> ООО охотничье хозяйство «Ливенское»</t>
  </si>
  <si>
    <t>Проект квот добычи охотничьих ресурсов на период с 1 августа 2022 года по 1 августа 2023 года 
Орловская область 
Пятнистый олень</t>
  </si>
  <si>
    <t>Проект лимита добычи охотничьих ресурсов 
на период с 1 августа 2022 года по 1 августа 2023 года 
Орловская область</t>
  </si>
  <si>
    <t>Пятнистый олень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</si>
</sst>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32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2" fontId="4" fillId="0" borderId="2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18"/>
  <sheetViews>
    <sheetView zoomScale="30" zoomScaleNormal="30" workbookViewId="0">
      <pane ySplit="600" topLeftCell="A37" activePane="bottomLeft"/>
      <selection activeCell="G1" sqref="G1:AA3"/>
      <selection pane="bottomLeft" activeCell="E57" sqref="E57:V59"/>
    </sheetView>
  </sheetViews>
  <sheetFormatPr defaultColWidth="8.88671875" defaultRowHeight="25.2" x14ac:dyDescent="0.45"/>
  <cols>
    <col min="1" max="1" width="8.88671875" style="3"/>
    <col min="2" max="2" width="5" style="3" customWidth="1"/>
    <col min="3" max="3" width="3.5546875" style="3" customWidth="1"/>
    <col min="4" max="4" width="8.109375" style="1" customWidth="1"/>
    <col min="5" max="5" width="42.88671875" style="2" customWidth="1"/>
    <col min="6" max="6" width="23" style="3" customWidth="1"/>
    <col min="7" max="7" width="11.6640625" style="3" customWidth="1"/>
    <col min="8" max="8" width="13.109375" style="51" customWidth="1"/>
    <col min="9" max="9" width="25" style="3" customWidth="1"/>
    <col min="10" max="10" width="13.109375" style="3" customWidth="1"/>
    <col min="11" max="11" width="14.88671875" style="3" customWidth="1"/>
    <col min="12" max="12" width="16.33203125" style="3" customWidth="1"/>
    <col min="13" max="13" width="17.33203125" style="3" customWidth="1"/>
    <col min="14" max="14" width="16.6640625" style="3" customWidth="1"/>
    <col min="15" max="15" width="13.88671875" style="3" customWidth="1"/>
    <col min="16" max="16" width="18.44140625" style="3" customWidth="1"/>
    <col min="17" max="17" width="10.6640625" style="3" customWidth="1"/>
    <col min="18" max="18" width="13.33203125" style="3" customWidth="1"/>
    <col min="19" max="19" width="12.6640625" style="3" customWidth="1"/>
    <col min="20" max="20" width="18.5546875" style="3" customWidth="1"/>
    <col min="21" max="21" width="18.6640625" style="3" customWidth="1"/>
    <col min="22" max="22" width="24.88671875" style="3" customWidth="1"/>
    <col min="23" max="23" width="14.33203125" style="3" customWidth="1"/>
    <col min="24" max="24" width="24.44140625" style="57" customWidth="1"/>
    <col min="25" max="25" width="12.5546875" style="64" customWidth="1"/>
    <col min="26" max="26" width="18.6640625" style="64" customWidth="1"/>
    <col min="27" max="27" width="11.6640625" style="64" customWidth="1"/>
    <col min="28" max="28" width="18" style="64" customWidth="1"/>
    <col min="29" max="29" width="25.6640625" style="64" customWidth="1"/>
    <col min="30" max="31" width="16.5546875" style="64" customWidth="1"/>
    <col min="32" max="32" width="13.6640625" style="64" customWidth="1"/>
    <col min="33" max="33" width="16.5546875" style="64" customWidth="1"/>
    <col min="34" max="34" width="11.33203125" style="64" customWidth="1"/>
    <col min="35" max="16384" width="8.88671875" style="3"/>
  </cols>
  <sheetData>
    <row r="1" spans="4:35" ht="25.2" customHeight="1" x14ac:dyDescent="0.45">
      <c r="F1" s="37"/>
      <c r="G1" s="106" t="s">
        <v>102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4:35" ht="22.2" customHeight="1" x14ac:dyDescent="0.45">
      <c r="F2" s="38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4:35" ht="37.950000000000003" customHeight="1" x14ac:dyDescent="0.45">
      <c r="F3" s="38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4:35" ht="25.8" thickBot="1" x14ac:dyDescent="0.5"/>
    <row r="5" spans="4:35" ht="31.95" customHeight="1" thickBot="1" x14ac:dyDescent="0.5">
      <c r="D5" s="84" t="s">
        <v>44</v>
      </c>
      <c r="E5" s="96" t="s">
        <v>45</v>
      </c>
      <c r="F5" s="84" t="s">
        <v>46</v>
      </c>
      <c r="G5" s="98" t="s">
        <v>47</v>
      </c>
      <c r="H5" s="96"/>
      <c r="I5" s="102" t="s">
        <v>69</v>
      </c>
      <c r="J5" s="81" t="s">
        <v>51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1" t="s">
        <v>64</v>
      </c>
      <c r="Z5" s="82"/>
      <c r="AA5" s="82"/>
      <c r="AB5" s="82"/>
      <c r="AC5" s="82"/>
      <c r="AD5" s="82"/>
      <c r="AE5" s="79"/>
      <c r="AF5" s="79"/>
      <c r="AG5" s="79"/>
      <c r="AH5" s="80"/>
      <c r="AI5" s="4"/>
    </row>
    <row r="6" spans="4:35" ht="19.95" customHeight="1" x14ac:dyDescent="0.45">
      <c r="D6" s="95"/>
      <c r="E6" s="97"/>
      <c r="F6" s="95"/>
      <c r="G6" s="99"/>
      <c r="H6" s="97"/>
      <c r="I6" s="103"/>
      <c r="J6" s="114" t="s">
        <v>52</v>
      </c>
      <c r="K6" s="115"/>
      <c r="L6" s="115"/>
      <c r="M6" s="115"/>
      <c r="N6" s="115"/>
      <c r="O6" s="115"/>
      <c r="P6" s="115"/>
      <c r="Q6" s="116"/>
      <c r="R6" s="98" t="s">
        <v>53</v>
      </c>
      <c r="S6" s="120"/>
      <c r="T6" s="120"/>
      <c r="U6" s="120"/>
      <c r="V6" s="120"/>
      <c r="W6" s="120"/>
      <c r="X6" s="120"/>
      <c r="Y6" s="122" t="s">
        <v>65</v>
      </c>
      <c r="Z6" s="123"/>
      <c r="AA6" s="122" t="s">
        <v>66</v>
      </c>
      <c r="AB6" s="126"/>
      <c r="AC6" s="126"/>
      <c r="AD6" s="126"/>
      <c r="AE6" s="126"/>
      <c r="AF6" s="126"/>
      <c r="AG6" s="126"/>
      <c r="AH6" s="123"/>
      <c r="AI6" s="5"/>
    </row>
    <row r="7" spans="4:35" ht="29.4" customHeight="1" thickBot="1" x14ac:dyDescent="0.5">
      <c r="D7" s="95"/>
      <c r="E7" s="97"/>
      <c r="F7" s="95"/>
      <c r="G7" s="99"/>
      <c r="H7" s="97"/>
      <c r="I7" s="103"/>
      <c r="J7" s="117"/>
      <c r="K7" s="118"/>
      <c r="L7" s="118"/>
      <c r="M7" s="118"/>
      <c r="N7" s="118"/>
      <c r="O7" s="118"/>
      <c r="P7" s="118"/>
      <c r="Q7" s="119"/>
      <c r="R7" s="100"/>
      <c r="S7" s="121"/>
      <c r="T7" s="121"/>
      <c r="U7" s="121"/>
      <c r="V7" s="121"/>
      <c r="W7" s="121"/>
      <c r="X7" s="121"/>
      <c r="Y7" s="124"/>
      <c r="Z7" s="125"/>
      <c r="AA7" s="124"/>
      <c r="AB7" s="127"/>
      <c r="AC7" s="127"/>
      <c r="AD7" s="127"/>
      <c r="AE7" s="127"/>
      <c r="AF7" s="127"/>
      <c r="AG7" s="127"/>
      <c r="AH7" s="125"/>
      <c r="AI7" s="5"/>
    </row>
    <row r="8" spans="4:35" ht="49.95" customHeight="1" thickBot="1" x14ac:dyDescent="0.5">
      <c r="D8" s="95"/>
      <c r="E8" s="97"/>
      <c r="F8" s="95"/>
      <c r="G8" s="99"/>
      <c r="H8" s="97"/>
      <c r="I8" s="104"/>
      <c r="J8" s="111" t="s">
        <v>38</v>
      </c>
      <c r="K8" s="84" t="s">
        <v>54</v>
      </c>
      <c r="L8" s="84" t="s">
        <v>55</v>
      </c>
      <c r="M8" s="81" t="s">
        <v>56</v>
      </c>
      <c r="N8" s="82"/>
      <c r="O8" s="82"/>
      <c r="P8" s="82"/>
      <c r="Q8" s="83"/>
      <c r="R8" s="95" t="s">
        <v>38</v>
      </c>
      <c r="S8" s="86" t="s">
        <v>0</v>
      </c>
      <c r="T8" s="87"/>
      <c r="U8" s="87"/>
      <c r="V8" s="87"/>
      <c r="W8" s="88"/>
      <c r="X8" s="89" t="s">
        <v>63</v>
      </c>
      <c r="Y8" s="92" t="s">
        <v>38</v>
      </c>
      <c r="Z8" s="75" t="s">
        <v>54</v>
      </c>
      <c r="AA8" s="92" t="s">
        <v>38</v>
      </c>
      <c r="AB8" s="75" t="s">
        <v>54</v>
      </c>
      <c r="AC8" s="75" t="s">
        <v>67</v>
      </c>
      <c r="AD8" s="78" t="s">
        <v>0</v>
      </c>
      <c r="AE8" s="79"/>
      <c r="AF8" s="79"/>
      <c r="AG8" s="79"/>
      <c r="AH8" s="80"/>
      <c r="AI8" s="5"/>
    </row>
    <row r="9" spans="4:35" ht="151.94999999999999" customHeight="1" thickBot="1" x14ac:dyDescent="0.5">
      <c r="D9" s="95"/>
      <c r="E9" s="97"/>
      <c r="F9" s="95"/>
      <c r="G9" s="100"/>
      <c r="H9" s="101"/>
      <c r="I9" s="104"/>
      <c r="J9" s="112"/>
      <c r="K9" s="95"/>
      <c r="L9" s="95"/>
      <c r="M9" s="81" t="s">
        <v>57</v>
      </c>
      <c r="N9" s="82"/>
      <c r="O9" s="82"/>
      <c r="P9" s="83"/>
      <c r="Q9" s="84" t="s">
        <v>58</v>
      </c>
      <c r="R9" s="95"/>
      <c r="S9" s="86" t="s">
        <v>57</v>
      </c>
      <c r="T9" s="87"/>
      <c r="U9" s="87"/>
      <c r="V9" s="88"/>
      <c r="W9" s="84" t="s">
        <v>58</v>
      </c>
      <c r="X9" s="90"/>
      <c r="Y9" s="93"/>
      <c r="Z9" s="76"/>
      <c r="AA9" s="93"/>
      <c r="AB9" s="76"/>
      <c r="AC9" s="76"/>
      <c r="AD9" s="78" t="s">
        <v>57</v>
      </c>
      <c r="AE9" s="79"/>
      <c r="AF9" s="79"/>
      <c r="AG9" s="80"/>
      <c r="AH9" s="75" t="s">
        <v>58</v>
      </c>
      <c r="AI9" s="5"/>
    </row>
    <row r="10" spans="4:35" ht="379.95" customHeight="1" thickBot="1" x14ac:dyDescent="0.5">
      <c r="D10" s="85"/>
      <c r="E10" s="97"/>
      <c r="F10" s="85"/>
      <c r="G10" s="6" t="s">
        <v>48</v>
      </c>
      <c r="H10" s="52" t="s">
        <v>81</v>
      </c>
      <c r="I10" s="105"/>
      <c r="J10" s="113"/>
      <c r="K10" s="85"/>
      <c r="L10" s="85"/>
      <c r="M10" s="8" t="s">
        <v>59</v>
      </c>
      <c r="N10" s="8" t="s">
        <v>60</v>
      </c>
      <c r="O10" s="8" t="s">
        <v>61</v>
      </c>
      <c r="P10" s="6" t="s">
        <v>62</v>
      </c>
      <c r="Q10" s="85"/>
      <c r="R10" s="85"/>
      <c r="S10" s="8" t="s">
        <v>59</v>
      </c>
      <c r="T10" s="8" t="s">
        <v>60</v>
      </c>
      <c r="U10" s="8" t="s">
        <v>61</v>
      </c>
      <c r="V10" s="6" t="s">
        <v>62</v>
      </c>
      <c r="W10" s="85"/>
      <c r="X10" s="91"/>
      <c r="Y10" s="94"/>
      <c r="Z10" s="77"/>
      <c r="AA10" s="94"/>
      <c r="AB10" s="77"/>
      <c r="AC10" s="77"/>
      <c r="AD10" s="72" t="s">
        <v>59</v>
      </c>
      <c r="AE10" s="72" t="s">
        <v>60</v>
      </c>
      <c r="AF10" s="72" t="s">
        <v>61</v>
      </c>
      <c r="AG10" s="73" t="s">
        <v>62</v>
      </c>
      <c r="AH10" s="77"/>
      <c r="AI10" s="4"/>
    </row>
    <row r="11" spans="4:35" ht="25.8" thickBot="1" x14ac:dyDescent="0.5">
      <c r="D11" s="9">
        <v>1</v>
      </c>
      <c r="E11" s="8">
        <v>2</v>
      </c>
      <c r="F11" s="8">
        <v>3</v>
      </c>
      <c r="G11" s="8">
        <v>4</v>
      </c>
      <c r="H11" s="53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9">
        <v>19</v>
      </c>
      <c r="W11" s="9">
        <v>20</v>
      </c>
      <c r="X11" s="58">
        <v>21</v>
      </c>
      <c r="Y11" s="65">
        <v>22</v>
      </c>
      <c r="Z11" s="65">
        <v>23</v>
      </c>
      <c r="AA11" s="65">
        <v>24</v>
      </c>
      <c r="AB11" s="65">
        <v>25</v>
      </c>
      <c r="AC11" s="65">
        <v>26</v>
      </c>
      <c r="AD11" s="65">
        <v>27</v>
      </c>
      <c r="AE11" s="65">
        <v>28</v>
      </c>
      <c r="AF11" s="65">
        <v>29</v>
      </c>
      <c r="AG11" s="65">
        <v>30</v>
      </c>
      <c r="AH11" s="74">
        <v>31</v>
      </c>
      <c r="AI11" s="5"/>
    </row>
    <row r="12" spans="4:35" x14ac:dyDescent="0.45">
      <c r="D12" s="11"/>
      <c r="E12" s="158" t="s">
        <v>1</v>
      </c>
      <c r="F12" s="11"/>
      <c r="G12" s="11"/>
      <c r="H12" s="5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"/>
      <c r="T12" s="11"/>
      <c r="U12" s="12"/>
      <c r="V12" s="11"/>
      <c r="W12" s="11"/>
      <c r="X12" s="59"/>
      <c r="Y12" s="66"/>
      <c r="Z12" s="66"/>
      <c r="AA12" s="66"/>
      <c r="AB12" s="66"/>
      <c r="AC12" s="66"/>
      <c r="AD12" s="66"/>
      <c r="AE12" s="66"/>
      <c r="AF12" s="66"/>
      <c r="AG12" s="66"/>
      <c r="AH12" s="55"/>
      <c r="AI12" s="44"/>
    </row>
    <row r="13" spans="4:35" x14ac:dyDescent="0.45">
      <c r="D13" s="13">
        <v>1</v>
      </c>
      <c r="E13" s="159" t="s">
        <v>85</v>
      </c>
      <c r="F13" s="13">
        <v>22.76</v>
      </c>
      <c r="G13" s="13">
        <v>45</v>
      </c>
      <c r="H13" s="56">
        <v>32</v>
      </c>
      <c r="I13" s="14">
        <f>H13/F13</f>
        <v>1.4059753954305798</v>
      </c>
      <c r="J13" s="13">
        <v>2</v>
      </c>
      <c r="K13" s="13">
        <v>4.4400000000000004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3">
        <v>2</v>
      </c>
      <c r="S13" s="13">
        <v>0</v>
      </c>
      <c r="T13" s="13">
        <v>0</v>
      </c>
      <c r="U13" s="16">
        <v>0</v>
      </c>
      <c r="V13" s="13">
        <v>2</v>
      </c>
      <c r="W13" s="13">
        <v>0</v>
      </c>
      <c r="X13" s="60">
        <f>R13/J13*100</f>
        <v>100</v>
      </c>
      <c r="Y13" s="67">
        <v>1</v>
      </c>
      <c r="Z13" s="70">
        <v>3.13</v>
      </c>
      <c r="AA13" s="67">
        <v>1</v>
      </c>
      <c r="AB13" s="70">
        <f>AA13/H13*100</f>
        <v>3.125</v>
      </c>
      <c r="AC13" s="67">
        <v>0</v>
      </c>
      <c r="AD13" s="67"/>
      <c r="AE13" s="67"/>
      <c r="AF13" s="67"/>
      <c r="AG13" s="67"/>
      <c r="AH13" s="55"/>
      <c r="AI13" s="4"/>
    </row>
    <row r="14" spans="4:35" x14ac:dyDescent="0.45">
      <c r="D14" s="13">
        <v>2</v>
      </c>
      <c r="E14" s="159" t="s">
        <v>86</v>
      </c>
      <c r="F14" s="13">
        <v>14.08</v>
      </c>
      <c r="G14" s="13">
        <v>35</v>
      </c>
      <c r="H14" s="56">
        <v>34</v>
      </c>
      <c r="I14" s="14">
        <f t="shared" ref="I14:I54" si="0">H14/F14</f>
        <v>2.4147727272727271</v>
      </c>
      <c r="J14" s="13">
        <v>2</v>
      </c>
      <c r="K14" s="13">
        <v>5.71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3">
        <v>2</v>
      </c>
      <c r="S14" s="13">
        <v>0</v>
      </c>
      <c r="T14" s="13">
        <v>0</v>
      </c>
      <c r="U14" s="16">
        <v>0</v>
      </c>
      <c r="V14" s="13">
        <v>2</v>
      </c>
      <c r="W14" s="13">
        <v>0</v>
      </c>
      <c r="X14" s="60">
        <f t="shared" ref="X14:X54" si="1">R14/J14*100</f>
        <v>100</v>
      </c>
      <c r="Y14" s="67">
        <v>2</v>
      </c>
      <c r="Z14" s="70">
        <v>5.88</v>
      </c>
      <c r="AA14" s="67">
        <v>2</v>
      </c>
      <c r="AB14" s="70">
        <f t="shared" ref="AB14:AB54" si="2">AA14/H14*100</f>
        <v>5.8823529411764701</v>
      </c>
      <c r="AC14" s="67">
        <v>0</v>
      </c>
      <c r="AD14" s="67"/>
      <c r="AE14" s="67"/>
      <c r="AF14" s="67"/>
      <c r="AG14" s="67"/>
      <c r="AH14" s="55"/>
      <c r="AI14" s="4"/>
    </row>
    <row r="15" spans="4:35" ht="126" x14ac:dyDescent="0.45">
      <c r="D15" s="13">
        <v>3</v>
      </c>
      <c r="E15" s="159" t="s">
        <v>87</v>
      </c>
      <c r="F15" s="13">
        <v>8.17</v>
      </c>
      <c r="G15" s="13">
        <v>72</v>
      </c>
      <c r="H15" s="56">
        <v>68</v>
      </c>
      <c r="I15" s="14">
        <f t="shared" si="0"/>
        <v>8.3231334149326806</v>
      </c>
      <c r="J15" s="13">
        <v>5</v>
      </c>
      <c r="K15" s="13">
        <v>6.94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3">
        <v>5</v>
      </c>
      <c r="S15" s="13">
        <v>0</v>
      </c>
      <c r="T15" s="13">
        <v>0</v>
      </c>
      <c r="U15" s="16">
        <v>0</v>
      </c>
      <c r="V15" s="13">
        <v>4</v>
      </c>
      <c r="W15" s="13">
        <v>1</v>
      </c>
      <c r="X15" s="60">
        <f t="shared" si="1"/>
        <v>100</v>
      </c>
      <c r="Y15" s="67">
        <v>8</v>
      </c>
      <c r="Z15" s="70">
        <v>11.8</v>
      </c>
      <c r="AA15" s="67">
        <v>7</v>
      </c>
      <c r="AB15" s="70">
        <f t="shared" si="2"/>
        <v>10.294117647058822</v>
      </c>
      <c r="AC15" s="67">
        <v>0</v>
      </c>
      <c r="AD15" s="67"/>
      <c r="AE15" s="67"/>
      <c r="AF15" s="67"/>
      <c r="AG15" s="67"/>
      <c r="AH15" s="55"/>
      <c r="AI15" s="4"/>
    </row>
    <row r="16" spans="4:35" x14ac:dyDescent="0.45">
      <c r="D16" s="13"/>
      <c r="E16" s="19" t="s">
        <v>9</v>
      </c>
      <c r="F16" s="13"/>
      <c r="G16" s="13"/>
      <c r="H16" s="56"/>
      <c r="I16" s="14"/>
      <c r="J16" s="13"/>
      <c r="K16" s="13"/>
      <c r="L16" s="163"/>
      <c r="M16" s="163"/>
      <c r="N16" s="163"/>
      <c r="O16" s="163"/>
      <c r="P16" s="163"/>
      <c r="Q16" s="163"/>
      <c r="R16" s="13"/>
      <c r="S16" s="13"/>
      <c r="T16" s="13"/>
      <c r="U16" s="16"/>
      <c r="V16" s="13"/>
      <c r="W16" s="13"/>
      <c r="X16" s="60"/>
      <c r="Y16" s="67"/>
      <c r="Z16" s="70"/>
      <c r="AA16" s="67"/>
      <c r="AB16" s="70"/>
      <c r="AC16" s="67"/>
      <c r="AD16" s="67"/>
      <c r="AE16" s="67"/>
      <c r="AF16" s="67"/>
      <c r="AG16" s="67"/>
      <c r="AH16" s="55"/>
      <c r="AI16" s="4"/>
    </row>
    <row r="17" spans="4:35" x14ac:dyDescent="0.45">
      <c r="D17" s="13">
        <v>4</v>
      </c>
      <c r="E17" s="155" t="s">
        <v>88</v>
      </c>
      <c r="F17" s="13">
        <v>31.04</v>
      </c>
      <c r="G17" s="13">
        <v>58</v>
      </c>
      <c r="H17" s="56">
        <v>64</v>
      </c>
      <c r="I17" s="14">
        <f t="shared" si="0"/>
        <v>2.061855670103093</v>
      </c>
      <c r="J17" s="13">
        <v>2</v>
      </c>
      <c r="K17" s="13">
        <v>3.45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3">
        <v>2</v>
      </c>
      <c r="S17" s="13">
        <v>0</v>
      </c>
      <c r="T17" s="13">
        <v>0</v>
      </c>
      <c r="U17" s="16">
        <v>0</v>
      </c>
      <c r="V17" s="13">
        <v>2</v>
      </c>
      <c r="W17" s="13">
        <v>0</v>
      </c>
      <c r="X17" s="60">
        <f t="shared" si="1"/>
        <v>100</v>
      </c>
      <c r="Y17" s="67">
        <v>4</v>
      </c>
      <c r="Z17" s="70">
        <v>6.25</v>
      </c>
      <c r="AA17" s="67">
        <v>4</v>
      </c>
      <c r="AB17" s="70">
        <f t="shared" si="2"/>
        <v>6.25</v>
      </c>
      <c r="AC17" s="67">
        <v>0</v>
      </c>
      <c r="AD17" s="67"/>
      <c r="AE17" s="67"/>
      <c r="AF17" s="67"/>
      <c r="AG17" s="67"/>
      <c r="AH17" s="55"/>
      <c r="AI17" s="4"/>
    </row>
    <row r="18" spans="4:35" x14ac:dyDescent="0.45">
      <c r="D18" s="13"/>
      <c r="E18" s="19" t="s">
        <v>11</v>
      </c>
      <c r="F18" s="13"/>
      <c r="G18" s="13"/>
      <c r="H18" s="56"/>
      <c r="I18" s="14"/>
      <c r="J18" s="13"/>
      <c r="K18" s="13"/>
      <c r="L18" s="163"/>
      <c r="M18" s="163"/>
      <c r="N18" s="163"/>
      <c r="O18" s="163"/>
      <c r="P18" s="163"/>
      <c r="Q18" s="163"/>
      <c r="R18" s="13"/>
      <c r="S18" s="13"/>
      <c r="T18" s="13"/>
      <c r="U18" s="16"/>
      <c r="V18" s="13"/>
      <c r="W18" s="13"/>
      <c r="X18" s="60"/>
      <c r="Y18" s="67"/>
      <c r="Z18" s="70"/>
      <c r="AA18" s="67"/>
      <c r="AB18" s="70"/>
      <c r="AC18" s="67"/>
      <c r="AD18" s="67"/>
      <c r="AE18" s="67"/>
      <c r="AF18" s="67"/>
      <c r="AG18" s="67"/>
      <c r="AH18" s="55"/>
      <c r="AI18" s="36"/>
    </row>
    <row r="19" spans="4:35" ht="114.6" customHeight="1" x14ac:dyDescent="0.45">
      <c r="D19" s="13">
        <v>5</v>
      </c>
      <c r="E19" s="155" t="s">
        <v>89</v>
      </c>
      <c r="F19" s="13">
        <v>25.45</v>
      </c>
      <c r="G19" s="55">
        <v>0</v>
      </c>
      <c r="H19" s="56">
        <v>34</v>
      </c>
      <c r="I19" s="14">
        <f t="shared" si="0"/>
        <v>1.3359528487229864</v>
      </c>
      <c r="J19" s="13">
        <v>0</v>
      </c>
      <c r="K19" s="1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3">
        <v>0</v>
      </c>
      <c r="S19" s="13">
        <v>0</v>
      </c>
      <c r="T19" s="13">
        <v>0</v>
      </c>
      <c r="U19" s="16">
        <v>0</v>
      </c>
      <c r="V19" s="13">
        <v>0</v>
      </c>
      <c r="W19" s="13">
        <v>0</v>
      </c>
      <c r="X19" s="60"/>
      <c r="Y19" s="67">
        <v>1</v>
      </c>
      <c r="Z19" s="70">
        <v>2.94</v>
      </c>
      <c r="AA19" s="67">
        <v>1</v>
      </c>
      <c r="AB19" s="70">
        <f t="shared" si="2"/>
        <v>2.9411764705882351</v>
      </c>
      <c r="AC19" s="67"/>
      <c r="AD19" s="67"/>
      <c r="AE19" s="67"/>
      <c r="AF19" s="67"/>
      <c r="AG19" s="67"/>
      <c r="AH19" s="55"/>
      <c r="AI19" s="36"/>
    </row>
    <row r="20" spans="4:35" x14ac:dyDescent="0.45">
      <c r="D20" s="13"/>
      <c r="E20" s="19" t="s">
        <v>12</v>
      </c>
      <c r="F20" s="13"/>
      <c r="G20" s="13"/>
      <c r="H20" s="56"/>
      <c r="I20" s="14"/>
      <c r="J20" s="13"/>
      <c r="K20" s="13"/>
      <c r="L20" s="163"/>
      <c r="M20" s="163"/>
      <c r="N20" s="163"/>
      <c r="O20" s="163"/>
      <c r="P20" s="163"/>
      <c r="Q20" s="163"/>
      <c r="R20" s="13"/>
      <c r="S20" s="13"/>
      <c r="T20" s="13"/>
      <c r="U20" s="16"/>
      <c r="V20" s="13"/>
      <c r="W20" s="13"/>
      <c r="X20" s="60"/>
      <c r="Y20" s="67"/>
      <c r="Z20" s="70"/>
      <c r="AA20" s="67"/>
      <c r="AB20" s="70"/>
      <c r="AC20" s="67"/>
      <c r="AD20" s="67"/>
      <c r="AE20" s="67"/>
      <c r="AF20" s="67"/>
      <c r="AG20" s="67"/>
      <c r="AH20" s="55"/>
      <c r="AI20" s="4"/>
    </row>
    <row r="21" spans="4:35" x14ac:dyDescent="0.45">
      <c r="D21" s="13">
        <v>6</v>
      </c>
      <c r="E21" s="155" t="s">
        <v>90</v>
      </c>
      <c r="F21" s="13">
        <v>25.85</v>
      </c>
      <c r="G21" s="13">
        <v>35</v>
      </c>
      <c r="H21" s="56">
        <v>54</v>
      </c>
      <c r="I21" s="14">
        <f t="shared" si="0"/>
        <v>2.0889748549323017</v>
      </c>
      <c r="J21" s="13">
        <v>1</v>
      </c>
      <c r="K21" s="13">
        <v>2.86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3">
        <v>1</v>
      </c>
      <c r="S21" s="13">
        <v>0</v>
      </c>
      <c r="T21" s="13">
        <v>0</v>
      </c>
      <c r="U21" s="16">
        <v>0</v>
      </c>
      <c r="V21" s="13">
        <v>1</v>
      </c>
      <c r="W21" s="13">
        <v>0</v>
      </c>
      <c r="X21" s="60">
        <f t="shared" si="1"/>
        <v>100</v>
      </c>
      <c r="Y21" s="67">
        <v>3</v>
      </c>
      <c r="Z21" s="70">
        <v>5.56</v>
      </c>
      <c r="AA21" s="67">
        <v>3</v>
      </c>
      <c r="AB21" s="70">
        <f t="shared" si="2"/>
        <v>5.5555555555555554</v>
      </c>
      <c r="AC21" s="67">
        <v>0</v>
      </c>
      <c r="AD21" s="67"/>
      <c r="AE21" s="67"/>
      <c r="AF21" s="67"/>
      <c r="AG21" s="67"/>
      <c r="AH21" s="55"/>
      <c r="AI21" s="4"/>
    </row>
    <row r="22" spans="4:35" x14ac:dyDescent="0.45">
      <c r="D22" s="13">
        <v>7</v>
      </c>
      <c r="E22" s="155" t="s">
        <v>91</v>
      </c>
      <c r="F22" s="13">
        <v>16.84</v>
      </c>
      <c r="G22" s="13">
        <v>36</v>
      </c>
      <c r="H22" s="56">
        <v>46</v>
      </c>
      <c r="I22" s="14">
        <f t="shared" si="0"/>
        <v>2.7315914489311166</v>
      </c>
      <c r="J22" s="13">
        <v>1</v>
      </c>
      <c r="K22" s="13">
        <v>2.78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3">
        <v>1</v>
      </c>
      <c r="S22" s="13">
        <v>0</v>
      </c>
      <c r="T22" s="13">
        <v>0</v>
      </c>
      <c r="U22" s="16">
        <v>0</v>
      </c>
      <c r="V22" s="13">
        <v>1</v>
      </c>
      <c r="W22" s="13">
        <v>0</v>
      </c>
      <c r="X22" s="60">
        <f t="shared" si="1"/>
        <v>100</v>
      </c>
      <c r="Y22" s="67">
        <v>3</v>
      </c>
      <c r="Z22" s="70">
        <v>6.52</v>
      </c>
      <c r="AA22" s="67">
        <v>3</v>
      </c>
      <c r="AB22" s="70">
        <f t="shared" si="2"/>
        <v>6.5217391304347823</v>
      </c>
      <c r="AC22" s="67">
        <v>0</v>
      </c>
      <c r="AD22" s="67"/>
      <c r="AE22" s="67"/>
      <c r="AF22" s="67"/>
      <c r="AG22" s="67"/>
      <c r="AH22" s="55"/>
      <c r="AI22" s="4"/>
    </row>
    <row r="23" spans="4:35" ht="50.4" x14ac:dyDescent="0.45">
      <c r="D23" s="13">
        <v>8</v>
      </c>
      <c r="E23" s="157" t="s">
        <v>14</v>
      </c>
      <c r="F23" s="13">
        <v>41.36</v>
      </c>
      <c r="G23" s="13">
        <v>67</v>
      </c>
      <c r="H23" s="56">
        <v>107</v>
      </c>
      <c r="I23" s="14">
        <f t="shared" si="0"/>
        <v>2.5870406189555126</v>
      </c>
      <c r="J23" s="13">
        <v>3</v>
      </c>
      <c r="K23" s="13">
        <v>4.4800000000000004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3">
        <v>3</v>
      </c>
      <c r="S23" s="13">
        <v>0</v>
      </c>
      <c r="T23" s="13">
        <v>0</v>
      </c>
      <c r="U23" s="16">
        <v>0</v>
      </c>
      <c r="V23" s="13">
        <v>3</v>
      </c>
      <c r="W23" s="13">
        <v>0</v>
      </c>
      <c r="X23" s="60">
        <f t="shared" si="1"/>
        <v>100</v>
      </c>
      <c r="Y23" s="67">
        <v>7</v>
      </c>
      <c r="Z23" s="70">
        <v>6.54</v>
      </c>
      <c r="AA23" s="67">
        <v>7</v>
      </c>
      <c r="AB23" s="70">
        <f t="shared" si="2"/>
        <v>6.5420560747663545</v>
      </c>
      <c r="AC23" s="67">
        <v>0</v>
      </c>
      <c r="AD23" s="67"/>
      <c r="AE23" s="67"/>
      <c r="AF23" s="67"/>
      <c r="AG23" s="67"/>
      <c r="AH23" s="55"/>
      <c r="AI23" s="4"/>
    </row>
    <row r="24" spans="4:35" x14ac:dyDescent="0.45">
      <c r="D24" s="13"/>
      <c r="E24" s="19" t="s">
        <v>15</v>
      </c>
      <c r="F24" s="13"/>
      <c r="G24" s="13"/>
      <c r="H24" s="56"/>
      <c r="I24" s="14"/>
      <c r="J24" s="13"/>
      <c r="K24" s="13"/>
      <c r="L24" s="163"/>
      <c r="M24" s="163"/>
      <c r="N24" s="163"/>
      <c r="O24" s="163"/>
      <c r="P24" s="163"/>
      <c r="Q24" s="163"/>
      <c r="R24" s="13"/>
      <c r="S24" s="13"/>
      <c r="T24" s="13"/>
      <c r="U24" s="16"/>
      <c r="V24" s="13"/>
      <c r="W24" s="13"/>
      <c r="X24" s="60"/>
      <c r="Y24" s="67"/>
      <c r="Z24" s="70"/>
      <c r="AA24" s="67"/>
      <c r="AB24" s="70"/>
      <c r="AC24" s="67"/>
      <c r="AD24" s="67"/>
      <c r="AE24" s="67"/>
      <c r="AF24" s="67"/>
      <c r="AG24" s="67"/>
      <c r="AH24" s="55"/>
      <c r="AI24" s="4"/>
    </row>
    <row r="25" spans="4:35" ht="100.8" x14ac:dyDescent="0.45">
      <c r="D25" s="13">
        <v>9</v>
      </c>
      <c r="E25" s="157" t="s">
        <v>92</v>
      </c>
      <c r="F25" s="13">
        <v>31.69</v>
      </c>
      <c r="G25" s="13">
        <v>44</v>
      </c>
      <c r="H25" s="56">
        <v>57</v>
      </c>
      <c r="I25" s="14">
        <f t="shared" si="0"/>
        <v>1.79867466077627</v>
      </c>
      <c r="J25" s="13">
        <v>2</v>
      </c>
      <c r="K25" s="13">
        <v>4.55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3">
        <v>2</v>
      </c>
      <c r="S25" s="13">
        <v>0</v>
      </c>
      <c r="T25" s="13">
        <v>0</v>
      </c>
      <c r="U25" s="16">
        <v>0</v>
      </c>
      <c r="V25" s="13">
        <v>2</v>
      </c>
      <c r="W25" s="13">
        <v>0</v>
      </c>
      <c r="X25" s="60">
        <f t="shared" si="1"/>
        <v>100</v>
      </c>
      <c r="Y25" s="67">
        <v>2</v>
      </c>
      <c r="Z25" s="70">
        <v>3.51</v>
      </c>
      <c r="AA25" s="67">
        <v>2</v>
      </c>
      <c r="AB25" s="70">
        <f t="shared" si="2"/>
        <v>3.5087719298245612</v>
      </c>
      <c r="AC25" s="67">
        <v>0</v>
      </c>
      <c r="AD25" s="67"/>
      <c r="AE25" s="67"/>
      <c r="AF25" s="67"/>
      <c r="AG25" s="67"/>
      <c r="AH25" s="55"/>
      <c r="AI25" s="4"/>
    </row>
    <row r="26" spans="4:35" x14ac:dyDescent="0.45">
      <c r="D26" s="13"/>
      <c r="E26" s="19" t="s">
        <v>16</v>
      </c>
      <c r="F26" s="13"/>
      <c r="G26" s="13"/>
      <c r="H26" s="56"/>
      <c r="I26" s="14"/>
      <c r="J26" s="13"/>
      <c r="K26" s="13"/>
      <c r="L26" s="163"/>
      <c r="M26" s="163"/>
      <c r="N26" s="163"/>
      <c r="O26" s="163"/>
      <c r="P26" s="163"/>
      <c r="Q26" s="163"/>
      <c r="R26" s="13"/>
      <c r="S26" s="13"/>
      <c r="T26" s="13"/>
      <c r="U26" s="16"/>
      <c r="V26" s="13"/>
      <c r="W26" s="13"/>
      <c r="X26" s="60"/>
      <c r="Y26" s="67"/>
      <c r="Z26" s="70"/>
      <c r="AA26" s="67"/>
      <c r="AB26" s="70"/>
      <c r="AC26" s="67"/>
      <c r="AD26" s="67"/>
      <c r="AE26" s="67"/>
      <c r="AF26" s="67"/>
      <c r="AG26" s="67"/>
      <c r="AH26" s="55"/>
      <c r="AI26" s="4"/>
    </row>
    <row r="27" spans="4:35" x14ac:dyDescent="0.45">
      <c r="D27" s="13">
        <v>10</v>
      </c>
      <c r="E27" s="162" t="s">
        <v>93</v>
      </c>
      <c r="F27" s="13">
        <v>15.9</v>
      </c>
      <c r="G27" s="13">
        <v>20</v>
      </c>
      <c r="H27" s="56">
        <v>34</v>
      </c>
      <c r="I27" s="14">
        <f t="shared" si="0"/>
        <v>2.1383647798742138</v>
      </c>
      <c r="J27" s="13">
        <v>1</v>
      </c>
      <c r="K27" s="13">
        <v>5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3">
        <v>1</v>
      </c>
      <c r="S27" s="13">
        <v>0</v>
      </c>
      <c r="T27" s="13">
        <v>0</v>
      </c>
      <c r="U27" s="16">
        <v>0</v>
      </c>
      <c r="V27" s="13">
        <v>1</v>
      </c>
      <c r="W27" s="13">
        <v>0</v>
      </c>
      <c r="X27" s="60">
        <f t="shared" si="1"/>
        <v>100</v>
      </c>
      <c r="Y27" s="67">
        <v>2</v>
      </c>
      <c r="Z27" s="70">
        <v>5.88</v>
      </c>
      <c r="AA27" s="67">
        <v>2</v>
      </c>
      <c r="AB27" s="70">
        <f t="shared" si="2"/>
        <v>5.8823529411764701</v>
      </c>
      <c r="AC27" s="67">
        <v>0</v>
      </c>
      <c r="AD27" s="67"/>
      <c r="AE27" s="67"/>
      <c r="AF27" s="67"/>
      <c r="AG27" s="67"/>
      <c r="AH27" s="55"/>
      <c r="AI27" s="4"/>
    </row>
    <row r="28" spans="4:35" x14ac:dyDescent="0.45">
      <c r="D28" s="13"/>
      <c r="E28" s="19" t="s">
        <v>18</v>
      </c>
      <c r="F28" s="13"/>
      <c r="G28" s="13"/>
      <c r="H28" s="56"/>
      <c r="I28" s="14"/>
      <c r="J28" s="13"/>
      <c r="K28" s="13"/>
      <c r="L28" s="163"/>
      <c r="M28" s="163"/>
      <c r="N28" s="163"/>
      <c r="O28" s="163"/>
      <c r="P28" s="163"/>
      <c r="Q28" s="163"/>
      <c r="R28" s="13"/>
      <c r="S28" s="13"/>
      <c r="T28" s="13"/>
      <c r="U28" s="16"/>
      <c r="V28" s="13"/>
      <c r="W28" s="13"/>
      <c r="X28" s="60"/>
      <c r="Y28" s="67"/>
      <c r="Z28" s="70"/>
      <c r="AA28" s="67"/>
      <c r="AB28" s="70"/>
      <c r="AC28" s="67"/>
      <c r="AD28" s="67"/>
      <c r="AE28" s="67"/>
      <c r="AF28" s="67"/>
      <c r="AG28" s="67"/>
      <c r="AH28" s="55"/>
      <c r="AI28" s="4"/>
    </row>
    <row r="29" spans="4:35" ht="100.8" x14ac:dyDescent="0.45">
      <c r="D29" s="13">
        <v>11</v>
      </c>
      <c r="E29" s="156" t="s">
        <v>7</v>
      </c>
      <c r="F29" s="13">
        <v>60.41</v>
      </c>
      <c r="G29" s="13">
        <v>49</v>
      </c>
      <c r="H29" s="56">
        <v>69</v>
      </c>
      <c r="I29" s="14">
        <f t="shared" si="0"/>
        <v>1.1421950008276776</v>
      </c>
      <c r="J29" s="13">
        <v>1</v>
      </c>
      <c r="K29" s="13">
        <v>2.04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3">
        <v>1</v>
      </c>
      <c r="S29" s="13">
        <v>0</v>
      </c>
      <c r="T29" s="13">
        <v>0</v>
      </c>
      <c r="U29" s="16">
        <v>0</v>
      </c>
      <c r="V29" s="13">
        <v>0</v>
      </c>
      <c r="W29" s="13">
        <v>1</v>
      </c>
      <c r="X29" s="60">
        <f t="shared" si="1"/>
        <v>100</v>
      </c>
      <c r="Y29" s="67">
        <v>3</v>
      </c>
      <c r="Z29" s="70">
        <v>4.3499999999999996</v>
      </c>
      <c r="AA29" s="67">
        <v>3</v>
      </c>
      <c r="AB29" s="70">
        <f t="shared" si="2"/>
        <v>4.3478260869565215</v>
      </c>
      <c r="AC29" s="67">
        <v>0</v>
      </c>
      <c r="AD29" s="67"/>
      <c r="AE29" s="67"/>
      <c r="AF29" s="67"/>
      <c r="AG29" s="67"/>
      <c r="AH29" s="55"/>
      <c r="AI29" s="4"/>
    </row>
    <row r="30" spans="4:35" x14ac:dyDescent="0.45">
      <c r="D30" s="13">
        <v>12</v>
      </c>
      <c r="E30" s="162" t="s">
        <v>94</v>
      </c>
      <c r="F30" s="13">
        <v>18.23</v>
      </c>
      <c r="G30" s="13">
        <v>35</v>
      </c>
      <c r="H30" s="56">
        <v>47</v>
      </c>
      <c r="I30" s="14">
        <f t="shared" si="0"/>
        <v>2.578167855183763</v>
      </c>
      <c r="J30" s="13">
        <v>1</v>
      </c>
      <c r="K30" s="13">
        <v>2.86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3">
        <v>1</v>
      </c>
      <c r="S30" s="13">
        <v>0</v>
      </c>
      <c r="T30" s="13">
        <v>0</v>
      </c>
      <c r="U30" s="16">
        <v>0</v>
      </c>
      <c r="V30" s="13">
        <v>1</v>
      </c>
      <c r="W30" s="13">
        <v>0</v>
      </c>
      <c r="X30" s="60">
        <f t="shared" si="1"/>
        <v>100</v>
      </c>
      <c r="Y30" s="67">
        <v>3</v>
      </c>
      <c r="Z30" s="70">
        <v>6.38</v>
      </c>
      <c r="AA30" s="67">
        <v>3</v>
      </c>
      <c r="AB30" s="70">
        <f t="shared" si="2"/>
        <v>6.3829787234042552</v>
      </c>
      <c r="AC30" s="67">
        <v>0</v>
      </c>
      <c r="AD30" s="67"/>
      <c r="AE30" s="67"/>
      <c r="AF30" s="67"/>
      <c r="AG30" s="67"/>
      <c r="AH30" s="55"/>
      <c r="AI30" s="4"/>
    </row>
    <row r="31" spans="4:35" ht="75.599999999999994" x14ac:dyDescent="0.45">
      <c r="D31" s="13">
        <v>13</v>
      </c>
      <c r="E31" s="157" t="s">
        <v>95</v>
      </c>
      <c r="F31" s="13">
        <v>12.14</v>
      </c>
      <c r="G31" s="13">
        <v>120</v>
      </c>
      <c r="H31" s="56">
        <v>59</v>
      </c>
      <c r="I31" s="14">
        <f t="shared" si="0"/>
        <v>4.8599670510708401</v>
      </c>
      <c r="J31" s="13">
        <v>3</v>
      </c>
      <c r="K31" s="13">
        <v>2.5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3">
        <v>3</v>
      </c>
      <c r="S31" s="13">
        <v>0</v>
      </c>
      <c r="T31" s="13">
        <v>0</v>
      </c>
      <c r="U31" s="16">
        <v>0</v>
      </c>
      <c r="V31" s="13">
        <v>2</v>
      </c>
      <c r="W31" s="13">
        <v>1</v>
      </c>
      <c r="X31" s="60">
        <f t="shared" si="1"/>
        <v>100</v>
      </c>
      <c r="Y31" s="67">
        <v>4</v>
      </c>
      <c r="Z31" s="70">
        <v>6.78</v>
      </c>
      <c r="AA31" s="67">
        <v>2</v>
      </c>
      <c r="AB31" s="70">
        <f t="shared" si="2"/>
        <v>3.3898305084745761</v>
      </c>
      <c r="AC31" s="67">
        <v>0</v>
      </c>
      <c r="AD31" s="67"/>
      <c r="AE31" s="67"/>
      <c r="AF31" s="67"/>
      <c r="AG31" s="67"/>
      <c r="AH31" s="55"/>
      <c r="AI31" s="4"/>
    </row>
    <row r="32" spans="4:35" x14ac:dyDescent="0.45">
      <c r="D32" s="13">
        <v>14</v>
      </c>
      <c r="E32" s="157" t="s">
        <v>96</v>
      </c>
      <c r="F32" s="13">
        <v>18.02</v>
      </c>
      <c r="G32" s="13">
        <v>21</v>
      </c>
      <c r="H32" s="56">
        <v>28</v>
      </c>
      <c r="I32" s="14">
        <f t="shared" si="0"/>
        <v>1.5538290788013318</v>
      </c>
      <c r="J32" s="13">
        <v>0</v>
      </c>
      <c r="K32" s="1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3">
        <v>0</v>
      </c>
      <c r="S32" s="13">
        <v>0</v>
      </c>
      <c r="T32" s="13">
        <v>0</v>
      </c>
      <c r="U32" s="16">
        <v>0</v>
      </c>
      <c r="V32" s="13">
        <v>0</v>
      </c>
      <c r="W32" s="13">
        <v>0</v>
      </c>
      <c r="X32" s="60">
        <v>0</v>
      </c>
      <c r="Y32" s="67">
        <v>1</v>
      </c>
      <c r="Z32" s="70">
        <v>3.57</v>
      </c>
      <c r="AA32" s="67">
        <v>1</v>
      </c>
      <c r="AB32" s="70">
        <f t="shared" si="2"/>
        <v>3.5714285714285712</v>
      </c>
      <c r="AC32" s="67">
        <v>0</v>
      </c>
      <c r="AD32" s="67"/>
      <c r="AE32" s="67"/>
      <c r="AF32" s="67"/>
      <c r="AG32" s="67"/>
      <c r="AH32" s="55"/>
      <c r="AI32" s="4"/>
    </row>
    <row r="33" spans="1:35" x14ac:dyDescent="0.45">
      <c r="D33" s="13"/>
      <c r="E33" s="19" t="s">
        <v>19</v>
      </c>
      <c r="F33" s="13"/>
      <c r="G33" s="13"/>
      <c r="H33" s="56"/>
      <c r="I33" s="14"/>
      <c r="J33" s="13"/>
      <c r="K33" s="13"/>
      <c r="L33" s="163"/>
      <c r="M33" s="163"/>
      <c r="N33" s="163"/>
      <c r="O33" s="163"/>
      <c r="P33" s="163"/>
      <c r="Q33" s="163"/>
      <c r="R33" s="13"/>
      <c r="S33" s="13"/>
      <c r="T33" s="13"/>
      <c r="U33" s="16"/>
      <c r="V33" s="13"/>
      <c r="W33" s="13"/>
      <c r="X33" s="60"/>
      <c r="Y33" s="67"/>
      <c r="Z33" s="70"/>
      <c r="AA33" s="67"/>
      <c r="AB33" s="70"/>
      <c r="AC33" s="67"/>
      <c r="AD33" s="67"/>
      <c r="AE33" s="67"/>
      <c r="AF33" s="67"/>
      <c r="AG33" s="67"/>
      <c r="AH33" s="55"/>
      <c r="AI33" s="4"/>
    </row>
    <row r="34" spans="1:35" x14ac:dyDescent="0.45">
      <c r="D34" s="13">
        <v>15</v>
      </c>
      <c r="E34" s="157" t="s">
        <v>82</v>
      </c>
      <c r="F34" s="13">
        <v>15.91</v>
      </c>
      <c r="G34" s="13">
        <v>35</v>
      </c>
      <c r="H34" s="56">
        <v>39</v>
      </c>
      <c r="I34" s="14">
        <f t="shared" si="0"/>
        <v>2.4512884978001255</v>
      </c>
      <c r="J34" s="13">
        <v>2</v>
      </c>
      <c r="K34" s="13">
        <v>5.71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3">
        <v>2</v>
      </c>
      <c r="S34" s="13">
        <v>0</v>
      </c>
      <c r="T34" s="13">
        <v>0</v>
      </c>
      <c r="U34" s="16">
        <v>0</v>
      </c>
      <c r="V34" s="13">
        <v>1</v>
      </c>
      <c r="W34" s="13">
        <v>1</v>
      </c>
      <c r="X34" s="60">
        <f t="shared" si="1"/>
        <v>100</v>
      </c>
      <c r="Y34" s="67">
        <v>2</v>
      </c>
      <c r="Z34" s="70">
        <v>5.13</v>
      </c>
      <c r="AA34" s="67">
        <v>2</v>
      </c>
      <c r="AB34" s="70">
        <f t="shared" si="2"/>
        <v>5.1282051282051277</v>
      </c>
      <c r="AC34" s="67">
        <v>0</v>
      </c>
      <c r="AD34" s="67"/>
      <c r="AE34" s="67"/>
      <c r="AF34" s="67"/>
      <c r="AG34" s="67"/>
      <c r="AH34" s="55"/>
      <c r="AI34" s="4"/>
    </row>
    <row r="35" spans="1:35" ht="126" x14ac:dyDescent="0.45">
      <c r="D35" s="13">
        <v>16</v>
      </c>
      <c r="E35" s="156" t="s">
        <v>97</v>
      </c>
      <c r="F35" s="13">
        <v>17.899999999999999</v>
      </c>
      <c r="G35" s="13">
        <v>37</v>
      </c>
      <c r="H35" s="56">
        <v>41</v>
      </c>
      <c r="I35" s="14">
        <f t="shared" si="0"/>
        <v>2.2905027932960897</v>
      </c>
      <c r="J35" s="13">
        <v>1</v>
      </c>
      <c r="K35" s="13">
        <v>2.7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3">
        <v>1</v>
      </c>
      <c r="S35" s="13">
        <v>0</v>
      </c>
      <c r="T35" s="13">
        <v>0</v>
      </c>
      <c r="U35" s="16">
        <v>0</v>
      </c>
      <c r="V35" s="13">
        <v>1</v>
      </c>
      <c r="W35" s="13">
        <v>0</v>
      </c>
      <c r="X35" s="60">
        <f t="shared" si="1"/>
        <v>100</v>
      </c>
      <c r="Y35" s="67">
        <v>2</v>
      </c>
      <c r="Z35" s="70">
        <v>4.88</v>
      </c>
      <c r="AA35" s="67">
        <v>2</v>
      </c>
      <c r="AB35" s="70">
        <f t="shared" si="2"/>
        <v>4.8780487804878048</v>
      </c>
      <c r="AC35" s="67">
        <v>0</v>
      </c>
      <c r="AD35" s="67"/>
      <c r="AE35" s="67"/>
      <c r="AF35" s="67"/>
      <c r="AG35" s="67"/>
      <c r="AH35" s="55"/>
      <c r="AI35" s="4"/>
    </row>
    <row r="36" spans="1:35" x14ac:dyDescent="0.45">
      <c r="D36" s="13"/>
      <c r="E36" s="167" t="s">
        <v>17</v>
      </c>
      <c r="F36" s="13"/>
      <c r="G36" s="13"/>
      <c r="H36" s="56"/>
      <c r="I36" s="14"/>
      <c r="J36" s="13"/>
      <c r="K36" s="13"/>
      <c r="L36" s="163"/>
      <c r="M36" s="163"/>
      <c r="N36" s="163"/>
      <c r="O36" s="163"/>
      <c r="P36" s="163"/>
      <c r="Q36" s="163"/>
      <c r="R36" s="13"/>
      <c r="S36" s="13"/>
      <c r="T36" s="13"/>
      <c r="U36" s="16"/>
      <c r="V36" s="13"/>
      <c r="W36" s="13"/>
      <c r="X36" s="60"/>
      <c r="Y36" s="67"/>
      <c r="Z36" s="70"/>
      <c r="AA36" s="67"/>
      <c r="AB36" s="70"/>
      <c r="AC36" s="67"/>
      <c r="AD36" s="67"/>
      <c r="AE36" s="67"/>
      <c r="AF36" s="67"/>
      <c r="AG36" s="67"/>
      <c r="AH36" s="55"/>
      <c r="AI36" s="36"/>
    </row>
    <row r="37" spans="1:35" ht="100.8" x14ac:dyDescent="0.45">
      <c r="D37" s="13">
        <v>17</v>
      </c>
      <c r="E37" s="156" t="s">
        <v>43</v>
      </c>
      <c r="F37" s="13">
        <v>94.89</v>
      </c>
      <c r="G37" s="55">
        <v>21</v>
      </c>
      <c r="H37" s="56">
        <v>105</v>
      </c>
      <c r="I37" s="14">
        <f t="shared" si="0"/>
        <v>1.1065444198545684</v>
      </c>
      <c r="J37" s="13">
        <v>0</v>
      </c>
      <c r="K37" s="1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3">
        <v>0</v>
      </c>
      <c r="S37" s="13">
        <v>0</v>
      </c>
      <c r="T37" s="13">
        <v>0</v>
      </c>
      <c r="U37" s="16">
        <v>0</v>
      </c>
      <c r="V37" s="13">
        <v>0</v>
      </c>
      <c r="W37" s="13">
        <v>0</v>
      </c>
      <c r="X37" s="60"/>
      <c r="Y37" s="67">
        <v>5</v>
      </c>
      <c r="Z37" s="70">
        <v>4.76</v>
      </c>
      <c r="AA37" s="67">
        <v>5</v>
      </c>
      <c r="AB37" s="70">
        <f t="shared" si="2"/>
        <v>4.7619047619047619</v>
      </c>
      <c r="AC37" s="67"/>
      <c r="AD37" s="67"/>
      <c r="AE37" s="67"/>
      <c r="AF37" s="67"/>
      <c r="AG37" s="67"/>
      <c r="AH37" s="55"/>
      <c r="AI37" s="36"/>
    </row>
    <row r="38" spans="1:35" x14ac:dyDescent="0.45">
      <c r="D38" s="13"/>
      <c r="E38" s="19" t="s">
        <v>20</v>
      </c>
      <c r="F38" s="13"/>
      <c r="G38" s="13"/>
      <c r="H38" s="56"/>
      <c r="I38" s="14"/>
      <c r="J38" s="13"/>
      <c r="K38" s="13"/>
      <c r="L38" s="163"/>
      <c r="M38" s="163"/>
      <c r="N38" s="163"/>
      <c r="O38" s="163"/>
      <c r="P38" s="163"/>
      <c r="Q38" s="163"/>
      <c r="R38" s="13"/>
      <c r="S38" s="13"/>
      <c r="T38" s="13"/>
      <c r="U38" s="16"/>
      <c r="V38" s="13"/>
      <c r="W38" s="13"/>
      <c r="X38" s="60"/>
      <c r="Y38" s="67"/>
      <c r="Z38" s="70"/>
      <c r="AA38" s="67"/>
      <c r="AB38" s="70"/>
      <c r="AC38" s="67"/>
      <c r="AD38" s="67"/>
      <c r="AE38" s="67"/>
      <c r="AF38" s="67"/>
      <c r="AG38" s="67"/>
      <c r="AH38" s="55"/>
      <c r="AI38" s="4"/>
    </row>
    <row r="39" spans="1:35" x14ac:dyDescent="0.45">
      <c r="D39" s="13">
        <v>18</v>
      </c>
      <c r="E39" s="157" t="s">
        <v>98</v>
      </c>
      <c r="F39" s="13">
        <v>15.56</v>
      </c>
      <c r="G39" s="13">
        <v>21</v>
      </c>
      <c r="H39" s="56">
        <v>24</v>
      </c>
      <c r="I39" s="14">
        <f t="shared" si="0"/>
        <v>1.5424164524421593</v>
      </c>
      <c r="J39" s="13">
        <v>1</v>
      </c>
      <c r="K39" s="13">
        <v>4.76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3">
        <v>1</v>
      </c>
      <c r="S39" s="13">
        <v>0</v>
      </c>
      <c r="T39" s="13">
        <v>0</v>
      </c>
      <c r="U39" s="16">
        <v>0</v>
      </c>
      <c r="V39" s="13">
        <v>1</v>
      </c>
      <c r="W39" s="13">
        <v>0</v>
      </c>
      <c r="X39" s="60">
        <v>0</v>
      </c>
      <c r="Y39" s="67">
        <v>1</v>
      </c>
      <c r="Z39" s="70">
        <v>4.17</v>
      </c>
      <c r="AA39" s="67">
        <v>1</v>
      </c>
      <c r="AB39" s="70">
        <f t="shared" si="2"/>
        <v>4.1666666666666661</v>
      </c>
      <c r="AC39" s="67">
        <v>0</v>
      </c>
      <c r="AD39" s="67"/>
      <c r="AE39" s="67"/>
      <c r="AF39" s="67"/>
      <c r="AG39" s="67"/>
      <c r="AH39" s="55"/>
      <c r="AI39" s="4"/>
    </row>
    <row r="40" spans="1:35" x14ac:dyDescent="0.45">
      <c r="D40" s="13"/>
      <c r="E40" s="19" t="s">
        <v>22</v>
      </c>
      <c r="F40" s="13"/>
      <c r="G40" s="13"/>
      <c r="H40" s="56"/>
      <c r="I40" s="14"/>
      <c r="J40" s="13"/>
      <c r="K40" s="13"/>
      <c r="L40" s="163"/>
      <c r="M40" s="163"/>
      <c r="N40" s="163"/>
      <c r="O40" s="163"/>
      <c r="P40" s="163"/>
      <c r="Q40" s="163"/>
      <c r="R40" s="13"/>
      <c r="S40" s="13"/>
      <c r="T40" s="13"/>
      <c r="U40" s="16"/>
      <c r="V40" s="13"/>
      <c r="W40" s="13"/>
      <c r="X40" s="60"/>
      <c r="Y40" s="67"/>
      <c r="Z40" s="70"/>
      <c r="AA40" s="67"/>
      <c r="AB40" s="70"/>
      <c r="AC40" s="67"/>
      <c r="AD40" s="67"/>
      <c r="AE40" s="67"/>
      <c r="AF40" s="67"/>
      <c r="AG40" s="67"/>
      <c r="AH40" s="55"/>
      <c r="AI40" s="4"/>
    </row>
    <row r="41" spans="1:35" x14ac:dyDescent="0.45">
      <c r="A41" s="3">
        <v>1</v>
      </c>
      <c r="D41" s="13">
        <v>19</v>
      </c>
      <c r="E41" s="162" t="s">
        <v>99</v>
      </c>
      <c r="F41" s="13">
        <v>24.44</v>
      </c>
      <c r="G41" s="13">
        <v>46</v>
      </c>
      <c r="H41" s="56">
        <v>33</v>
      </c>
      <c r="I41" s="14">
        <f t="shared" si="0"/>
        <v>1.3502454991816693</v>
      </c>
      <c r="J41" s="13">
        <v>2</v>
      </c>
      <c r="K41" s="13">
        <v>4.3499999999999996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3">
        <v>2</v>
      </c>
      <c r="S41" s="13">
        <v>0</v>
      </c>
      <c r="T41" s="13">
        <v>0</v>
      </c>
      <c r="U41" s="16">
        <v>0</v>
      </c>
      <c r="V41" s="13">
        <v>2</v>
      </c>
      <c r="W41" s="13">
        <v>0</v>
      </c>
      <c r="X41" s="60">
        <f t="shared" si="1"/>
        <v>100</v>
      </c>
      <c r="Y41" s="67">
        <v>1</v>
      </c>
      <c r="Z41" s="70">
        <v>3.03</v>
      </c>
      <c r="AA41" s="67">
        <v>1</v>
      </c>
      <c r="AB41" s="70">
        <f t="shared" si="2"/>
        <v>3.0303030303030303</v>
      </c>
      <c r="AC41" s="67">
        <v>0</v>
      </c>
      <c r="AD41" s="67"/>
      <c r="AE41" s="67"/>
      <c r="AF41" s="67"/>
      <c r="AG41" s="67"/>
      <c r="AH41" s="55"/>
      <c r="AI41" s="4"/>
    </row>
    <row r="42" spans="1:35" x14ac:dyDescent="0.45">
      <c r="D42" s="13"/>
      <c r="E42" s="19" t="s">
        <v>29</v>
      </c>
      <c r="F42" s="13"/>
      <c r="G42" s="13"/>
      <c r="H42" s="56"/>
      <c r="I42" s="14"/>
      <c r="J42" s="13"/>
      <c r="K42" s="13"/>
      <c r="L42" s="163"/>
      <c r="M42" s="163"/>
      <c r="N42" s="163"/>
      <c r="O42" s="163"/>
      <c r="P42" s="163"/>
      <c r="Q42" s="163"/>
      <c r="R42" s="13"/>
      <c r="S42" s="13"/>
      <c r="T42" s="13"/>
      <c r="U42" s="16"/>
      <c r="V42" s="13"/>
      <c r="W42" s="13"/>
      <c r="X42" s="60"/>
      <c r="Y42" s="67"/>
      <c r="Z42" s="70"/>
      <c r="AA42" s="67"/>
      <c r="AB42" s="70"/>
      <c r="AC42" s="67"/>
      <c r="AD42" s="67"/>
      <c r="AE42" s="67"/>
      <c r="AF42" s="67"/>
      <c r="AG42" s="67"/>
      <c r="AH42" s="55"/>
      <c r="AI42" s="4"/>
    </row>
    <row r="43" spans="1:35" ht="126" x14ac:dyDescent="0.45">
      <c r="D43" s="13">
        <v>20</v>
      </c>
      <c r="E43" s="157" t="s">
        <v>83</v>
      </c>
      <c r="F43" s="13">
        <v>39.82</v>
      </c>
      <c r="G43" s="56">
        <v>33</v>
      </c>
      <c r="H43" s="56">
        <v>48</v>
      </c>
      <c r="I43" s="14">
        <f t="shared" si="0"/>
        <v>1.2054244098442994</v>
      </c>
      <c r="J43" s="13">
        <v>0</v>
      </c>
      <c r="K43" s="1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3">
        <v>0</v>
      </c>
      <c r="S43" s="13">
        <v>0</v>
      </c>
      <c r="T43" s="13">
        <v>0</v>
      </c>
      <c r="U43" s="16">
        <v>0</v>
      </c>
      <c r="V43" s="13">
        <v>0</v>
      </c>
      <c r="W43" s="13">
        <v>0</v>
      </c>
      <c r="X43" s="60">
        <v>0</v>
      </c>
      <c r="Y43" s="67">
        <v>2</v>
      </c>
      <c r="Z43" s="70">
        <v>4.17</v>
      </c>
      <c r="AA43" s="67">
        <v>2</v>
      </c>
      <c r="AB43" s="70">
        <f t="shared" si="2"/>
        <v>4.1666666666666661</v>
      </c>
      <c r="AC43" s="67">
        <v>0</v>
      </c>
      <c r="AD43" s="67"/>
      <c r="AE43" s="67"/>
      <c r="AF43" s="67"/>
      <c r="AG43" s="67"/>
      <c r="AH43" s="55"/>
      <c r="AI43" s="4"/>
    </row>
    <row r="44" spans="1:35" x14ac:dyDescent="0.45">
      <c r="D44" s="13"/>
      <c r="E44" s="19" t="s">
        <v>31</v>
      </c>
      <c r="F44" s="13"/>
      <c r="G44" s="13"/>
      <c r="H44" s="56"/>
      <c r="I44" s="14"/>
      <c r="J44" s="13"/>
      <c r="K44" s="13"/>
      <c r="L44" s="163"/>
      <c r="M44" s="163"/>
      <c r="N44" s="163"/>
      <c r="O44" s="163"/>
      <c r="P44" s="163"/>
      <c r="Q44" s="163"/>
      <c r="R44" s="13"/>
      <c r="S44" s="13"/>
      <c r="T44" s="13"/>
      <c r="U44" s="16"/>
      <c r="V44" s="13"/>
      <c r="W44" s="13"/>
      <c r="X44" s="60"/>
      <c r="Y44" s="67"/>
      <c r="Z44" s="70"/>
      <c r="AA44" s="67"/>
      <c r="AB44" s="70"/>
      <c r="AC44" s="67"/>
      <c r="AD44" s="67"/>
      <c r="AE44" s="67"/>
      <c r="AF44" s="67"/>
      <c r="AG44" s="67"/>
      <c r="AH44" s="55"/>
      <c r="AI44" s="4"/>
    </row>
    <row r="45" spans="1:35" ht="100.8" x14ac:dyDescent="0.45">
      <c r="D45" s="13">
        <v>21</v>
      </c>
      <c r="E45" s="156" t="s">
        <v>7</v>
      </c>
      <c r="F45" s="13">
        <v>48.2</v>
      </c>
      <c r="G45" s="13">
        <v>41</v>
      </c>
      <c r="H45" s="56">
        <v>57</v>
      </c>
      <c r="I45" s="14">
        <f t="shared" si="0"/>
        <v>1.1825726141078838</v>
      </c>
      <c r="J45" s="13">
        <v>1</v>
      </c>
      <c r="K45" s="13">
        <v>2.44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3">
        <v>1</v>
      </c>
      <c r="S45" s="13">
        <v>0</v>
      </c>
      <c r="T45" s="13">
        <v>0</v>
      </c>
      <c r="U45" s="16">
        <v>0</v>
      </c>
      <c r="V45" s="13">
        <v>0</v>
      </c>
      <c r="W45" s="13">
        <v>1</v>
      </c>
      <c r="X45" s="60">
        <f t="shared" si="1"/>
        <v>100</v>
      </c>
      <c r="Y45" s="67">
        <v>2</v>
      </c>
      <c r="Z45" s="70">
        <v>3.51</v>
      </c>
      <c r="AA45" s="67">
        <v>2</v>
      </c>
      <c r="AB45" s="70">
        <f t="shared" si="2"/>
        <v>3.5087719298245612</v>
      </c>
      <c r="AC45" s="67">
        <v>0</v>
      </c>
      <c r="AD45" s="67"/>
      <c r="AE45" s="67"/>
      <c r="AF45" s="67"/>
      <c r="AG45" s="67"/>
      <c r="AH45" s="55"/>
      <c r="AI45" s="4"/>
    </row>
    <row r="46" spans="1:35" ht="126" x14ac:dyDescent="0.45">
      <c r="D46" s="13">
        <v>22</v>
      </c>
      <c r="E46" s="157" t="s">
        <v>42</v>
      </c>
      <c r="F46" s="13">
        <v>23.308</v>
      </c>
      <c r="G46" s="13">
        <v>53</v>
      </c>
      <c r="H46" s="56">
        <v>100</v>
      </c>
      <c r="I46" s="14">
        <f t="shared" si="0"/>
        <v>4.2903724043246951</v>
      </c>
      <c r="J46" s="13">
        <v>3</v>
      </c>
      <c r="K46" s="13">
        <v>5.66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3">
        <v>3</v>
      </c>
      <c r="S46" s="13">
        <v>0</v>
      </c>
      <c r="T46" s="13">
        <v>0</v>
      </c>
      <c r="U46" s="16">
        <v>0</v>
      </c>
      <c r="V46" s="13">
        <v>3</v>
      </c>
      <c r="W46" s="13">
        <v>0</v>
      </c>
      <c r="X46" s="60">
        <f t="shared" si="1"/>
        <v>100</v>
      </c>
      <c r="Y46" s="67">
        <v>8</v>
      </c>
      <c r="Z46" s="70">
        <v>8</v>
      </c>
      <c r="AA46" s="67">
        <v>8</v>
      </c>
      <c r="AB46" s="70">
        <f t="shared" si="2"/>
        <v>8</v>
      </c>
      <c r="AC46" s="67">
        <v>0</v>
      </c>
      <c r="AD46" s="67"/>
      <c r="AE46" s="67"/>
      <c r="AF46" s="67"/>
      <c r="AG46" s="67"/>
      <c r="AH46" s="55"/>
      <c r="AI46" s="4"/>
    </row>
    <row r="47" spans="1:35" x14ac:dyDescent="0.45">
      <c r="D47" s="13"/>
      <c r="E47" s="19" t="s">
        <v>34</v>
      </c>
      <c r="F47" s="13"/>
      <c r="G47" s="13"/>
      <c r="H47" s="56"/>
      <c r="I47" s="14"/>
      <c r="J47" s="13"/>
      <c r="K47" s="13"/>
      <c r="L47" s="163"/>
      <c r="M47" s="163"/>
      <c r="N47" s="163"/>
      <c r="O47" s="163"/>
      <c r="P47" s="163"/>
      <c r="Q47" s="163"/>
      <c r="R47" s="13"/>
      <c r="S47" s="13"/>
      <c r="T47" s="13"/>
      <c r="U47" s="16"/>
      <c r="V47" s="13"/>
      <c r="W47" s="13"/>
      <c r="X47" s="60"/>
      <c r="Y47" s="67"/>
      <c r="Z47" s="70"/>
      <c r="AA47" s="67"/>
      <c r="AB47" s="70"/>
      <c r="AC47" s="67"/>
      <c r="AD47" s="67"/>
      <c r="AE47" s="67"/>
      <c r="AF47" s="67"/>
      <c r="AG47" s="67"/>
      <c r="AH47" s="55"/>
      <c r="AI47" s="4"/>
    </row>
    <row r="48" spans="1:35" ht="100.8" x14ac:dyDescent="0.45">
      <c r="D48" s="13">
        <v>23</v>
      </c>
      <c r="E48" s="155" t="s">
        <v>7</v>
      </c>
      <c r="F48" s="13">
        <v>53.09</v>
      </c>
      <c r="G48" s="13">
        <v>45</v>
      </c>
      <c r="H48" s="56">
        <v>71</v>
      </c>
      <c r="I48" s="14">
        <f t="shared" si="0"/>
        <v>1.3373516669805989</v>
      </c>
      <c r="J48" s="13">
        <v>1</v>
      </c>
      <c r="K48" s="13">
        <v>2.2200000000000002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3">
        <v>1</v>
      </c>
      <c r="S48" s="13">
        <v>0</v>
      </c>
      <c r="T48" s="13">
        <v>0</v>
      </c>
      <c r="U48" s="16">
        <v>0</v>
      </c>
      <c r="V48" s="13">
        <v>0</v>
      </c>
      <c r="W48" s="13">
        <v>1</v>
      </c>
      <c r="X48" s="60">
        <f t="shared" si="1"/>
        <v>100</v>
      </c>
      <c r="Y48" s="67">
        <v>3</v>
      </c>
      <c r="Z48" s="70">
        <v>4.2300000000000004</v>
      </c>
      <c r="AA48" s="67">
        <v>3</v>
      </c>
      <c r="AB48" s="70">
        <f t="shared" si="2"/>
        <v>4.225352112676056</v>
      </c>
      <c r="AC48" s="67">
        <v>0</v>
      </c>
      <c r="AD48" s="67"/>
      <c r="AE48" s="67"/>
      <c r="AF48" s="67"/>
      <c r="AG48" s="67"/>
      <c r="AH48" s="55"/>
      <c r="AI48" s="4"/>
    </row>
    <row r="49" spans="4:35" x14ac:dyDescent="0.45">
      <c r="D49" s="13"/>
      <c r="E49" s="19" t="s">
        <v>35</v>
      </c>
      <c r="F49" s="13"/>
      <c r="G49" s="13"/>
      <c r="H49" s="56"/>
      <c r="I49" s="14"/>
      <c r="J49" s="13"/>
      <c r="K49" s="13"/>
      <c r="L49" s="163"/>
      <c r="M49" s="163"/>
      <c r="N49" s="163"/>
      <c r="O49" s="163"/>
      <c r="P49" s="163"/>
      <c r="Q49" s="163"/>
      <c r="R49" s="13"/>
      <c r="S49" s="13"/>
      <c r="T49" s="13"/>
      <c r="U49" s="16"/>
      <c r="V49" s="13"/>
      <c r="W49" s="13"/>
      <c r="X49" s="60"/>
      <c r="Y49" s="67"/>
      <c r="Z49" s="70"/>
      <c r="AA49" s="67"/>
      <c r="AB49" s="70"/>
      <c r="AC49" s="67"/>
      <c r="AD49" s="67"/>
      <c r="AE49" s="67"/>
      <c r="AF49" s="67"/>
      <c r="AG49" s="67"/>
      <c r="AH49" s="55"/>
      <c r="AI49" s="4"/>
    </row>
    <row r="50" spans="4:35" ht="50.4" x14ac:dyDescent="0.45">
      <c r="D50" s="13">
        <v>24</v>
      </c>
      <c r="E50" s="155" t="s">
        <v>100</v>
      </c>
      <c r="F50" s="13">
        <v>11.2</v>
      </c>
      <c r="G50" s="13">
        <v>69</v>
      </c>
      <c r="H50" s="56">
        <v>54</v>
      </c>
      <c r="I50" s="14">
        <f t="shared" si="0"/>
        <v>4.8214285714285721</v>
      </c>
      <c r="J50" s="13">
        <v>6</v>
      </c>
      <c r="K50" s="13">
        <v>8.6999999999999993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3">
        <v>6</v>
      </c>
      <c r="S50" s="13">
        <v>0</v>
      </c>
      <c r="T50" s="13">
        <v>0</v>
      </c>
      <c r="U50" s="16">
        <v>0</v>
      </c>
      <c r="V50" s="13">
        <v>3</v>
      </c>
      <c r="W50" s="13">
        <v>3</v>
      </c>
      <c r="X50" s="60">
        <f t="shared" si="1"/>
        <v>100</v>
      </c>
      <c r="Y50" s="67">
        <v>4</v>
      </c>
      <c r="Z50" s="70">
        <v>7.41</v>
      </c>
      <c r="AA50" s="67">
        <v>4</v>
      </c>
      <c r="AB50" s="70">
        <f t="shared" si="2"/>
        <v>7.4074074074074066</v>
      </c>
      <c r="AC50" s="67">
        <v>0</v>
      </c>
      <c r="AD50" s="67"/>
      <c r="AE50" s="67"/>
      <c r="AF50" s="67"/>
      <c r="AG50" s="67"/>
      <c r="AH50" s="55"/>
      <c r="AI50" s="4"/>
    </row>
    <row r="51" spans="4:35" x14ac:dyDescent="0.45">
      <c r="D51" s="13"/>
      <c r="E51" s="19" t="s">
        <v>36</v>
      </c>
      <c r="F51" s="13"/>
      <c r="G51" s="13"/>
      <c r="H51" s="56"/>
      <c r="I51" s="14"/>
      <c r="J51" s="13"/>
      <c r="K51" s="13"/>
      <c r="L51" s="163"/>
      <c r="M51" s="163"/>
      <c r="N51" s="163"/>
      <c r="O51" s="163"/>
      <c r="P51" s="163"/>
      <c r="Q51" s="163"/>
      <c r="R51" s="13"/>
      <c r="S51" s="13"/>
      <c r="T51" s="13"/>
      <c r="U51" s="16"/>
      <c r="V51" s="13"/>
      <c r="W51" s="13"/>
      <c r="X51" s="60"/>
      <c r="Y51" s="67"/>
      <c r="Z51" s="70"/>
      <c r="AA51" s="67"/>
      <c r="AB51" s="70"/>
      <c r="AC51" s="67"/>
      <c r="AD51" s="67"/>
      <c r="AE51" s="67"/>
      <c r="AF51" s="67"/>
      <c r="AG51" s="67"/>
      <c r="AH51" s="55"/>
      <c r="AI51" s="4"/>
    </row>
    <row r="52" spans="4:35" ht="126" x14ac:dyDescent="0.45">
      <c r="D52" s="13">
        <v>25</v>
      </c>
      <c r="E52" s="156" t="s">
        <v>37</v>
      </c>
      <c r="F52" s="13">
        <v>45.04</v>
      </c>
      <c r="G52" s="13">
        <v>66</v>
      </c>
      <c r="H52" s="56">
        <v>52</v>
      </c>
      <c r="I52" s="14">
        <f t="shared" si="0"/>
        <v>1.1545293072824157</v>
      </c>
      <c r="J52" s="13">
        <v>3</v>
      </c>
      <c r="K52" s="13">
        <v>4.55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3">
        <v>3</v>
      </c>
      <c r="S52" s="13">
        <v>0</v>
      </c>
      <c r="T52" s="13">
        <v>0</v>
      </c>
      <c r="U52" s="16">
        <v>0</v>
      </c>
      <c r="V52" s="13">
        <v>3</v>
      </c>
      <c r="W52" s="13">
        <v>0</v>
      </c>
      <c r="X52" s="60">
        <f t="shared" si="1"/>
        <v>100</v>
      </c>
      <c r="Y52" s="67">
        <v>2</v>
      </c>
      <c r="Z52" s="70">
        <v>3.85</v>
      </c>
      <c r="AA52" s="67">
        <v>2</v>
      </c>
      <c r="AB52" s="70">
        <f t="shared" si="2"/>
        <v>3.8461538461538463</v>
      </c>
      <c r="AC52" s="67">
        <v>0</v>
      </c>
      <c r="AD52" s="67"/>
      <c r="AE52" s="67"/>
      <c r="AF52" s="67"/>
      <c r="AG52" s="67"/>
      <c r="AH52" s="55"/>
      <c r="AI52" s="4"/>
    </row>
    <row r="53" spans="4:35" x14ac:dyDescent="0.45">
      <c r="D53" s="13">
        <v>26</v>
      </c>
      <c r="E53" s="156" t="s">
        <v>84</v>
      </c>
      <c r="F53" s="13">
        <v>9.32</v>
      </c>
      <c r="G53" s="55">
        <v>19</v>
      </c>
      <c r="H53" s="56">
        <v>31</v>
      </c>
      <c r="I53" s="14">
        <f t="shared" si="0"/>
        <v>3.3261802575107295</v>
      </c>
      <c r="J53" s="13">
        <v>0</v>
      </c>
      <c r="K53" s="13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0</v>
      </c>
      <c r="R53" s="13">
        <v>0</v>
      </c>
      <c r="S53" s="13">
        <v>0</v>
      </c>
      <c r="T53" s="13">
        <v>0</v>
      </c>
      <c r="U53" s="16">
        <v>0</v>
      </c>
      <c r="V53" s="13">
        <v>0</v>
      </c>
      <c r="W53" s="13">
        <v>0</v>
      </c>
      <c r="X53" s="60"/>
      <c r="Y53" s="67">
        <v>2</v>
      </c>
      <c r="Z53" s="70">
        <v>6.45</v>
      </c>
      <c r="AA53" s="67">
        <v>2</v>
      </c>
      <c r="AB53" s="70">
        <f t="shared" si="2"/>
        <v>6.4516129032258061</v>
      </c>
      <c r="AC53" s="67"/>
      <c r="AD53" s="67"/>
      <c r="AE53" s="67"/>
      <c r="AF53" s="67"/>
      <c r="AG53" s="67"/>
      <c r="AH53" s="55"/>
      <c r="AI53" s="36"/>
    </row>
    <row r="54" spans="4:35" x14ac:dyDescent="0.45">
      <c r="D54" s="13"/>
      <c r="E54" s="155" t="s">
        <v>38</v>
      </c>
      <c r="F54" s="13">
        <f>SUM(F13:F53)</f>
        <v>740.61800000000017</v>
      </c>
      <c r="G54" s="13">
        <f>SUM(G12:G53)</f>
        <v>1123</v>
      </c>
      <c r="H54" s="56">
        <f>SUM(H12:H53)</f>
        <v>1388</v>
      </c>
      <c r="I54" s="14">
        <f t="shared" si="0"/>
        <v>1.8741105401164968</v>
      </c>
      <c r="J54" s="13">
        <f>SUM(J13:J53)</f>
        <v>44</v>
      </c>
      <c r="K54" s="15">
        <f>J54/G54*100</f>
        <v>3.9180765805877114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3">
        <f>SUM(R12:R53)</f>
        <v>44</v>
      </c>
      <c r="S54" s="13">
        <v>0</v>
      </c>
      <c r="T54" s="13">
        <v>0</v>
      </c>
      <c r="U54" s="16">
        <v>0</v>
      </c>
      <c r="V54" s="13">
        <f>SUM(V12:V52)</f>
        <v>35</v>
      </c>
      <c r="W54" s="13">
        <f>SUM(W12:W52)</f>
        <v>9</v>
      </c>
      <c r="X54" s="60">
        <f t="shared" si="1"/>
        <v>100</v>
      </c>
      <c r="Y54" s="67">
        <f>SUM(Y13:Y53)</f>
        <v>78</v>
      </c>
      <c r="Z54" s="70">
        <f>Y54/G54*100</f>
        <v>6.9456812110418529</v>
      </c>
      <c r="AA54" s="67">
        <f>SUM(AA13:AA53)</f>
        <v>75</v>
      </c>
      <c r="AB54" s="70">
        <f t="shared" si="2"/>
        <v>5.4034582132564841</v>
      </c>
      <c r="AC54" s="67">
        <v>0</v>
      </c>
      <c r="AD54" s="67"/>
      <c r="AE54" s="67"/>
      <c r="AF54" s="67"/>
      <c r="AG54" s="67"/>
      <c r="AH54" s="55"/>
      <c r="AI54" s="4"/>
    </row>
    <row r="55" spans="4:35" x14ac:dyDescent="0.45">
      <c r="D55" s="4"/>
      <c r="E55" s="21"/>
      <c r="F55" s="4"/>
      <c r="G55" s="4"/>
      <c r="H55" s="54"/>
      <c r="I55" s="22"/>
      <c r="J55" s="4"/>
      <c r="K55" s="4"/>
      <c r="L55" s="23"/>
      <c r="M55" s="23"/>
      <c r="N55" s="23"/>
      <c r="O55" s="23"/>
      <c r="P55" s="23"/>
      <c r="Q55" s="23"/>
      <c r="R55" s="35"/>
      <c r="S55" s="4"/>
      <c r="T55" s="4"/>
      <c r="U55" s="4"/>
      <c r="V55" s="4"/>
      <c r="W55" s="4"/>
      <c r="X55" s="61"/>
      <c r="Y55" s="68"/>
      <c r="Z55" s="71"/>
      <c r="AA55" s="68"/>
      <c r="AB55" s="71"/>
      <c r="AC55" s="68"/>
      <c r="AD55" s="68"/>
      <c r="AE55" s="68"/>
      <c r="AF55" s="68"/>
      <c r="AG55" s="68"/>
      <c r="AH55" s="68"/>
      <c r="AI55" s="4"/>
    </row>
    <row r="56" spans="4:35" x14ac:dyDescent="0.45">
      <c r="R56" s="27"/>
      <c r="X56" s="62"/>
    </row>
    <row r="57" spans="4:35" ht="57.6" customHeight="1" x14ac:dyDescent="0.55000000000000004">
      <c r="E57" s="109"/>
      <c r="F57" s="110"/>
      <c r="G57" s="110"/>
      <c r="H57" s="110"/>
      <c r="I57" s="110"/>
      <c r="J57" s="107"/>
      <c r="K57" s="107"/>
      <c r="L57" s="107"/>
      <c r="M57" s="41"/>
      <c r="N57" s="107"/>
      <c r="O57" s="107"/>
      <c r="P57" s="107"/>
      <c r="Q57" s="40"/>
      <c r="R57" s="108"/>
      <c r="S57" s="108"/>
      <c r="T57" s="108"/>
      <c r="U57" s="108"/>
      <c r="V57" s="108"/>
      <c r="W57" s="2"/>
      <c r="X57" s="63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2"/>
    </row>
    <row r="58" spans="4:35" ht="25.2" customHeight="1" x14ac:dyDescent="0.45">
      <c r="E58" s="110"/>
      <c r="F58" s="110"/>
      <c r="G58" s="110"/>
      <c r="H58" s="110"/>
      <c r="I58" s="110"/>
      <c r="J58" s="107"/>
      <c r="K58" s="107"/>
      <c r="L58" s="107"/>
      <c r="M58" s="41"/>
      <c r="N58" s="107"/>
      <c r="O58" s="107"/>
      <c r="P58" s="107"/>
      <c r="X58" s="62"/>
    </row>
    <row r="59" spans="4:35" ht="25.2" customHeight="1" x14ac:dyDescent="0.45">
      <c r="E59" s="110"/>
      <c r="F59" s="110"/>
      <c r="G59" s="110"/>
      <c r="H59" s="110"/>
      <c r="I59" s="110"/>
      <c r="J59" s="107"/>
      <c r="K59" s="107"/>
      <c r="L59" s="107"/>
      <c r="M59" s="41"/>
      <c r="N59" s="107"/>
      <c r="O59" s="107"/>
      <c r="P59" s="107"/>
      <c r="X59" s="62"/>
    </row>
    <row r="60" spans="4:35" x14ac:dyDescent="0.45">
      <c r="X60" s="62"/>
    </row>
    <row r="61" spans="4:35" x14ac:dyDescent="0.45">
      <c r="X61" s="62"/>
    </row>
    <row r="62" spans="4:35" x14ac:dyDescent="0.45">
      <c r="X62" s="62"/>
    </row>
    <row r="63" spans="4:35" x14ac:dyDescent="0.45">
      <c r="X63" s="62"/>
    </row>
    <row r="64" spans="4:35" x14ac:dyDescent="0.45">
      <c r="X64" s="62"/>
    </row>
    <row r="65" spans="24:24" x14ac:dyDescent="0.45">
      <c r="X65" s="62"/>
    </row>
    <row r="66" spans="24:24" x14ac:dyDescent="0.45">
      <c r="X66" s="62"/>
    </row>
    <row r="67" spans="24:24" x14ac:dyDescent="0.45">
      <c r="X67" s="62"/>
    </row>
    <row r="68" spans="24:24" x14ac:dyDescent="0.45">
      <c r="X68" s="62"/>
    </row>
    <row r="69" spans="24:24" x14ac:dyDescent="0.45">
      <c r="X69" s="62"/>
    </row>
    <row r="70" spans="24:24" x14ac:dyDescent="0.45">
      <c r="X70" s="62"/>
    </row>
    <row r="71" spans="24:24" x14ac:dyDescent="0.45">
      <c r="X71" s="62"/>
    </row>
    <row r="72" spans="24:24" x14ac:dyDescent="0.45">
      <c r="X72" s="62"/>
    </row>
    <row r="73" spans="24:24" x14ac:dyDescent="0.45">
      <c r="X73" s="62"/>
    </row>
    <row r="74" spans="24:24" x14ac:dyDescent="0.45">
      <c r="X74" s="62"/>
    </row>
    <row r="75" spans="24:24" x14ac:dyDescent="0.45">
      <c r="X75" s="62"/>
    </row>
    <row r="76" spans="24:24" x14ac:dyDescent="0.45">
      <c r="X76" s="62"/>
    </row>
    <row r="77" spans="24:24" x14ac:dyDescent="0.45">
      <c r="X77" s="62"/>
    </row>
    <row r="78" spans="24:24" x14ac:dyDescent="0.45">
      <c r="X78" s="62"/>
    </row>
    <row r="79" spans="24:24" x14ac:dyDescent="0.45">
      <c r="X79" s="62"/>
    </row>
    <row r="80" spans="24:24" x14ac:dyDescent="0.45">
      <c r="X80" s="62"/>
    </row>
    <row r="81" spans="24:24" x14ac:dyDescent="0.45">
      <c r="X81" s="62"/>
    </row>
    <row r="82" spans="24:24" x14ac:dyDescent="0.45">
      <c r="X82" s="62"/>
    </row>
    <row r="83" spans="24:24" x14ac:dyDescent="0.45">
      <c r="X83" s="62"/>
    </row>
    <row r="84" spans="24:24" x14ac:dyDescent="0.45">
      <c r="X84" s="62"/>
    </row>
    <row r="85" spans="24:24" x14ac:dyDescent="0.45">
      <c r="X85" s="62"/>
    </row>
    <row r="86" spans="24:24" x14ac:dyDescent="0.45">
      <c r="X86" s="62"/>
    </row>
    <row r="87" spans="24:24" x14ac:dyDescent="0.45">
      <c r="X87" s="62"/>
    </row>
    <row r="88" spans="24:24" x14ac:dyDescent="0.45">
      <c r="X88" s="62"/>
    </row>
    <row r="89" spans="24:24" x14ac:dyDescent="0.45">
      <c r="X89" s="62"/>
    </row>
    <row r="90" spans="24:24" x14ac:dyDescent="0.45">
      <c r="X90" s="62"/>
    </row>
    <row r="91" spans="24:24" x14ac:dyDescent="0.45">
      <c r="X91" s="62"/>
    </row>
    <row r="92" spans="24:24" x14ac:dyDescent="0.45">
      <c r="X92" s="62"/>
    </row>
    <row r="93" spans="24:24" x14ac:dyDescent="0.45">
      <c r="X93" s="62"/>
    </row>
    <row r="94" spans="24:24" x14ac:dyDescent="0.45">
      <c r="X94" s="62"/>
    </row>
    <row r="95" spans="24:24" x14ac:dyDescent="0.45">
      <c r="X95" s="62"/>
    </row>
    <row r="96" spans="24:24" x14ac:dyDescent="0.45">
      <c r="X96" s="62"/>
    </row>
    <row r="97" spans="24:24" x14ac:dyDescent="0.45">
      <c r="X97" s="62"/>
    </row>
    <row r="98" spans="24:24" x14ac:dyDescent="0.45">
      <c r="X98" s="62"/>
    </row>
    <row r="99" spans="24:24" x14ac:dyDescent="0.45">
      <c r="X99" s="62"/>
    </row>
    <row r="100" spans="24:24" x14ac:dyDescent="0.45">
      <c r="X100" s="62"/>
    </row>
    <row r="101" spans="24:24" x14ac:dyDescent="0.45">
      <c r="X101" s="62"/>
    </row>
    <row r="102" spans="24:24" x14ac:dyDescent="0.45">
      <c r="X102" s="62"/>
    </row>
    <row r="103" spans="24:24" x14ac:dyDescent="0.45">
      <c r="X103" s="62"/>
    </row>
    <row r="104" spans="24:24" x14ac:dyDescent="0.45">
      <c r="X104" s="62"/>
    </row>
    <row r="105" spans="24:24" x14ac:dyDescent="0.45">
      <c r="X105" s="62"/>
    </row>
    <row r="106" spans="24:24" x14ac:dyDescent="0.45">
      <c r="X106" s="62"/>
    </row>
    <row r="107" spans="24:24" x14ac:dyDescent="0.45">
      <c r="X107" s="62"/>
    </row>
    <row r="108" spans="24:24" x14ac:dyDescent="0.45">
      <c r="X108" s="62"/>
    </row>
    <row r="109" spans="24:24" x14ac:dyDescent="0.45">
      <c r="X109" s="62"/>
    </row>
    <row r="110" spans="24:24" x14ac:dyDescent="0.45">
      <c r="X110" s="62"/>
    </row>
    <row r="111" spans="24:24" x14ac:dyDescent="0.45">
      <c r="X111" s="62"/>
    </row>
    <row r="112" spans="24:24" x14ac:dyDescent="0.45">
      <c r="X112" s="62"/>
    </row>
    <row r="113" spans="24:24" x14ac:dyDescent="0.45">
      <c r="X113" s="62"/>
    </row>
    <row r="114" spans="24:24" x14ac:dyDescent="0.45">
      <c r="X114" s="62"/>
    </row>
    <row r="115" spans="24:24" x14ac:dyDescent="0.45">
      <c r="X115" s="62"/>
    </row>
    <row r="116" spans="24:24" x14ac:dyDescent="0.45">
      <c r="X116" s="62"/>
    </row>
    <row r="117" spans="24:24" x14ac:dyDescent="0.45">
      <c r="X117" s="62"/>
    </row>
    <row r="118" spans="24:24" x14ac:dyDescent="0.45">
      <c r="X118" s="62"/>
    </row>
    <row r="119" spans="24:24" x14ac:dyDescent="0.45">
      <c r="X119" s="62"/>
    </row>
    <row r="120" spans="24:24" x14ac:dyDescent="0.45">
      <c r="X120" s="62"/>
    </row>
    <row r="121" spans="24:24" x14ac:dyDescent="0.45">
      <c r="X121" s="62"/>
    </row>
    <row r="122" spans="24:24" x14ac:dyDescent="0.45">
      <c r="X122" s="62"/>
    </row>
    <row r="123" spans="24:24" x14ac:dyDescent="0.45">
      <c r="X123" s="62"/>
    </row>
    <row r="124" spans="24:24" x14ac:dyDescent="0.45">
      <c r="X124" s="62"/>
    </row>
    <row r="125" spans="24:24" x14ac:dyDescent="0.45">
      <c r="X125" s="62"/>
    </row>
    <row r="126" spans="24:24" x14ac:dyDescent="0.45">
      <c r="X126" s="62"/>
    </row>
    <row r="127" spans="24:24" x14ac:dyDescent="0.45">
      <c r="X127" s="62"/>
    </row>
    <row r="128" spans="24:24" x14ac:dyDescent="0.45">
      <c r="X128" s="62"/>
    </row>
    <row r="129" spans="24:24" x14ac:dyDescent="0.45">
      <c r="X129" s="62"/>
    </row>
    <row r="130" spans="24:24" x14ac:dyDescent="0.45">
      <c r="X130" s="62"/>
    </row>
    <row r="131" spans="24:24" x14ac:dyDescent="0.45">
      <c r="X131" s="62"/>
    </row>
    <row r="132" spans="24:24" x14ac:dyDescent="0.45">
      <c r="X132" s="62"/>
    </row>
    <row r="133" spans="24:24" x14ac:dyDescent="0.45">
      <c r="X133" s="62"/>
    </row>
    <row r="134" spans="24:24" x14ac:dyDescent="0.45">
      <c r="X134" s="62"/>
    </row>
    <row r="135" spans="24:24" x14ac:dyDescent="0.45">
      <c r="X135" s="62"/>
    </row>
    <row r="136" spans="24:24" x14ac:dyDescent="0.45">
      <c r="X136" s="62"/>
    </row>
    <row r="137" spans="24:24" x14ac:dyDescent="0.45">
      <c r="X137" s="62"/>
    </row>
    <row r="138" spans="24:24" x14ac:dyDescent="0.45">
      <c r="X138" s="62"/>
    </row>
    <row r="139" spans="24:24" x14ac:dyDescent="0.45">
      <c r="X139" s="62"/>
    </row>
    <row r="140" spans="24:24" x14ac:dyDescent="0.45">
      <c r="X140" s="62"/>
    </row>
    <row r="141" spans="24:24" x14ac:dyDescent="0.45">
      <c r="X141" s="62"/>
    </row>
    <row r="142" spans="24:24" x14ac:dyDescent="0.45">
      <c r="X142" s="62"/>
    </row>
    <row r="143" spans="24:24" x14ac:dyDescent="0.45">
      <c r="X143" s="62"/>
    </row>
    <row r="144" spans="24:24" x14ac:dyDescent="0.45">
      <c r="X144" s="62"/>
    </row>
    <row r="145" spans="24:24" x14ac:dyDescent="0.45">
      <c r="X145" s="62"/>
    </row>
    <row r="146" spans="24:24" x14ac:dyDescent="0.45">
      <c r="X146" s="62"/>
    </row>
    <row r="147" spans="24:24" x14ac:dyDescent="0.45">
      <c r="X147" s="62"/>
    </row>
    <row r="148" spans="24:24" x14ac:dyDescent="0.45">
      <c r="X148" s="62"/>
    </row>
    <row r="149" spans="24:24" x14ac:dyDescent="0.45">
      <c r="X149" s="62"/>
    </row>
    <row r="150" spans="24:24" x14ac:dyDescent="0.45">
      <c r="X150" s="62"/>
    </row>
    <row r="151" spans="24:24" x14ac:dyDescent="0.45">
      <c r="X151" s="62"/>
    </row>
    <row r="152" spans="24:24" x14ac:dyDescent="0.45">
      <c r="X152" s="62"/>
    </row>
    <row r="153" spans="24:24" x14ac:dyDescent="0.45">
      <c r="X153" s="62"/>
    </row>
    <row r="154" spans="24:24" x14ac:dyDescent="0.45">
      <c r="X154" s="62"/>
    </row>
    <row r="155" spans="24:24" x14ac:dyDescent="0.45">
      <c r="X155" s="62"/>
    </row>
    <row r="156" spans="24:24" x14ac:dyDescent="0.45">
      <c r="X156" s="62"/>
    </row>
    <row r="157" spans="24:24" x14ac:dyDescent="0.45">
      <c r="X157" s="62"/>
    </row>
    <row r="158" spans="24:24" x14ac:dyDescent="0.45">
      <c r="X158" s="62"/>
    </row>
    <row r="159" spans="24:24" x14ac:dyDescent="0.45">
      <c r="X159" s="62"/>
    </row>
    <row r="160" spans="24:24" x14ac:dyDescent="0.45">
      <c r="X160" s="62"/>
    </row>
    <row r="161" spans="24:24" x14ac:dyDescent="0.45">
      <c r="X161" s="62"/>
    </row>
    <row r="162" spans="24:24" x14ac:dyDescent="0.45">
      <c r="X162" s="62"/>
    </row>
    <row r="163" spans="24:24" x14ac:dyDescent="0.45">
      <c r="X163" s="62"/>
    </row>
    <row r="164" spans="24:24" x14ac:dyDescent="0.45">
      <c r="X164" s="62"/>
    </row>
    <row r="165" spans="24:24" x14ac:dyDescent="0.45">
      <c r="X165" s="62"/>
    </row>
    <row r="166" spans="24:24" x14ac:dyDescent="0.45">
      <c r="X166" s="62"/>
    </row>
    <row r="167" spans="24:24" x14ac:dyDescent="0.45">
      <c r="X167" s="62"/>
    </row>
    <row r="168" spans="24:24" x14ac:dyDescent="0.45">
      <c r="X168" s="62"/>
    </row>
    <row r="169" spans="24:24" x14ac:dyDescent="0.45">
      <c r="X169" s="62"/>
    </row>
    <row r="170" spans="24:24" x14ac:dyDescent="0.45">
      <c r="X170" s="62"/>
    </row>
    <row r="171" spans="24:24" x14ac:dyDescent="0.45">
      <c r="X171" s="62"/>
    </row>
    <row r="172" spans="24:24" x14ac:dyDescent="0.45">
      <c r="X172" s="62"/>
    </row>
    <row r="173" spans="24:24" x14ac:dyDescent="0.45">
      <c r="X173" s="62"/>
    </row>
    <row r="174" spans="24:24" x14ac:dyDescent="0.45">
      <c r="X174" s="62"/>
    </row>
    <row r="175" spans="24:24" x14ac:dyDescent="0.45">
      <c r="X175" s="62"/>
    </row>
    <row r="176" spans="24:24" x14ac:dyDescent="0.45">
      <c r="X176" s="62"/>
    </row>
    <row r="177" spans="24:24" x14ac:dyDescent="0.45">
      <c r="X177" s="62"/>
    </row>
    <row r="178" spans="24:24" x14ac:dyDescent="0.45">
      <c r="X178" s="62"/>
    </row>
    <row r="179" spans="24:24" x14ac:dyDescent="0.45">
      <c r="X179" s="62"/>
    </row>
    <row r="180" spans="24:24" x14ac:dyDescent="0.45">
      <c r="X180" s="62"/>
    </row>
    <row r="181" spans="24:24" x14ac:dyDescent="0.45">
      <c r="X181" s="62"/>
    </row>
    <row r="182" spans="24:24" x14ac:dyDescent="0.45">
      <c r="X182" s="62"/>
    </row>
    <row r="183" spans="24:24" x14ac:dyDescent="0.45">
      <c r="X183" s="62"/>
    </row>
    <row r="184" spans="24:24" x14ac:dyDescent="0.45">
      <c r="X184" s="62"/>
    </row>
    <row r="185" spans="24:24" x14ac:dyDescent="0.45">
      <c r="X185" s="62"/>
    </row>
    <row r="186" spans="24:24" x14ac:dyDescent="0.45">
      <c r="X186" s="62"/>
    </row>
    <row r="187" spans="24:24" x14ac:dyDescent="0.45">
      <c r="X187" s="62"/>
    </row>
    <row r="188" spans="24:24" x14ac:dyDescent="0.45">
      <c r="X188" s="62"/>
    </row>
    <row r="189" spans="24:24" x14ac:dyDescent="0.45">
      <c r="X189" s="62"/>
    </row>
    <row r="190" spans="24:24" x14ac:dyDescent="0.45">
      <c r="X190" s="62"/>
    </row>
    <row r="191" spans="24:24" x14ac:dyDescent="0.45">
      <c r="X191" s="62"/>
    </row>
    <row r="192" spans="24:24" x14ac:dyDescent="0.45">
      <c r="X192" s="62"/>
    </row>
    <row r="193" spans="24:24" x14ac:dyDescent="0.45">
      <c r="X193" s="62"/>
    </row>
    <row r="194" spans="24:24" x14ac:dyDescent="0.45">
      <c r="X194" s="62"/>
    </row>
    <row r="195" spans="24:24" x14ac:dyDescent="0.45">
      <c r="X195" s="62"/>
    </row>
    <row r="196" spans="24:24" x14ac:dyDescent="0.45">
      <c r="X196" s="62"/>
    </row>
    <row r="197" spans="24:24" x14ac:dyDescent="0.45">
      <c r="X197" s="62"/>
    </row>
    <row r="198" spans="24:24" x14ac:dyDescent="0.45">
      <c r="X198" s="62"/>
    </row>
    <row r="199" spans="24:24" x14ac:dyDescent="0.45">
      <c r="X199" s="62"/>
    </row>
    <row r="200" spans="24:24" x14ac:dyDescent="0.45">
      <c r="X200" s="62"/>
    </row>
    <row r="201" spans="24:24" x14ac:dyDescent="0.45">
      <c r="X201" s="62"/>
    </row>
    <row r="202" spans="24:24" x14ac:dyDescent="0.45">
      <c r="X202" s="62"/>
    </row>
    <row r="203" spans="24:24" x14ac:dyDescent="0.45">
      <c r="X203" s="62"/>
    </row>
    <row r="204" spans="24:24" x14ac:dyDescent="0.45">
      <c r="X204" s="62"/>
    </row>
    <row r="205" spans="24:24" x14ac:dyDescent="0.45">
      <c r="X205" s="62"/>
    </row>
    <row r="206" spans="24:24" x14ac:dyDescent="0.45">
      <c r="X206" s="62"/>
    </row>
    <row r="207" spans="24:24" x14ac:dyDescent="0.45">
      <c r="X207" s="62"/>
    </row>
    <row r="208" spans="24:24" x14ac:dyDescent="0.45">
      <c r="X208" s="62"/>
    </row>
    <row r="209" spans="24:24" x14ac:dyDescent="0.45">
      <c r="X209" s="62"/>
    </row>
    <row r="210" spans="24:24" x14ac:dyDescent="0.45">
      <c r="X210" s="62"/>
    </row>
    <row r="211" spans="24:24" x14ac:dyDescent="0.45">
      <c r="X211" s="62"/>
    </row>
    <row r="212" spans="24:24" x14ac:dyDescent="0.45">
      <c r="X212" s="62"/>
    </row>
    <row r="213" spans="24:24" x14ac:dyDescent="0.45">
      <c r="X213" s="62"/>
    </row>
    <row r="214" spans="24:24" x14ac:dyDescent="0.45">
      <c r="X214" s="62"/>
    </row>
    <row r="215" spans="24:24" x14ac:dyDescent="0.45">
      <c r="X215" s="62"/>
    </row>
    <row r="216" spans="24:24" x14ac:dyDescent="0.45">
      <c r="X216" s="62"/>
    </row>
    <row r="217" spans="24:24" x14ac:dyDescent="0.45">
      <c r="X217" s="62"/>
    </row>
    <row r="218" spans="24:24" x14ac:dyDescent="0.45">
      <c r="X218" s="62"/>
    </row>
    <row r="219" spans="24:24" x14ac:dyDescent="0.45">
      <c r="X219" s="62"/>
    </row>
    <row r="220" spans="24:24" x14ac:dyDescent="0.45">
      <c r="X220" s="62"/>
    </row>
    <row r="221" spans="24:24" x14ac:dyDescent="0.45">
      <c r="X221" s="62"/>
    </row>
    <row r="222" spans="24:24" x14ac:dyDescent="0.45">
      <c r="X222" s="62"/>
    </row>
    <row r="223" spans="24:24" x14ac:dyDescent="0.45">
      <c r="X223" s="62"/>
    </row>
    <row r="224" spans="24:24" x14ac:dyDescent="0.45">
      <c r="X224" s="62"/>
    </row>
    <row r="225" spans="24:24" x14ac:dyDescent="0.45">
      <c r="X225" s="62"/>
    </row>
    <row r="226" spans="24:24" x14ac:dyDescent="0.45">
      <c r="X226" s="62"/>
    </row>
    <row r="227" spans="24:24" x14ac:dyDescent="0.45">
      <c r="X227" s="62"/>
    </row>
    <row r="228" spans="24:24" x14ac:dyDescent="0.45">
      <c r="X228" s="62"/>
    </row>
    <row r="229" spans="24:24" x14ac:dyDescent="0.45">
      <c r="X229" s="62"/>
    </row>
    <row r="230" spans="24:24" x14ac:dyDescent="0.45">
      <c r="X230" s="62"/>
    </row>
    <row r="231" spans="24:24" x14ac:dyDescent="0.45">
      <c r="X231" s="62"/>
    </row>
    <row r="232" spans="24:24" x14ac:dyDescent="0.45">
      <c r="X232" s="62"/>
    </row>
    <row r="233" spans="24:24" x14ac:dyDescent="0.45">
      <c r="X233" s="62"/>
    </row>
    <row r="234" spans="24:24" x14ac:dyDescent="0.45">
      <c r="X234" s="62"/>
    </row>
    <row r="235" spans="24:24" x14ac:dyDescent="0.45">
      <c r="X235" s="62"/>
    </row>
    <row r="236" spans="24:24" x14ac:dyDescent="0.45">
      <c r="X236" s="62"/>
    </row>
    <row r="237" spans="24:24" x14ac:dyDescent="0.45">
      <c r="X237" s="62"/>
    </row>
    <row r="238" spans="24:24" x14ac:dyDescent="0.45">
      <c r="X238" s="62"/>
    </row>
    <row r="239" spans="24:24" x14ac:dyDescent="0.45">
      <c r="X239" s="62"/>
    </row>
    <row r="240" spans="24:24" x14ac:dyDescent="0.45">
      <c r="X240" s="62"/>
    </row>
    <row r="241" spans="24:24" x14ac:dyDescent="0.45">
      <c r="X241" s="62"/>
    </row>
    <row r="242" spans="24:24" x14ac:dyDescent="0.45">
      <c r="X242" s="62"/>
    </row>
    <row r="243" spans="24:24" x14ac:dyDescent="0.45">
      <c r="X243" s="62"/>
    </row>
    <row r="244" spans="24:24" x14ac:dyDescent="0.45">
      <c r="X244" s="62"/>
    </row>
    <row r="245" spans="24:24" x14ac:dyDescent="0.45">
      <c r="X245" s="62"/>
    </row>
    <row r="246" spans="24:24" x14ac:dyDescent="0.45">
      <c r="X246" s="62"/>
    </row>
    <row r="247" spans="24:24" x14ac:dyDescent="0.45">
      <c r="X247" s="62"/>
    </row>
    <row r="248" spans="24:24" x14ac:dyDescent="0.45">
      <c r="X248" s="62"/>
    </row>
    <row r="249" spans="24:24" x14ac:dyDescent="0.45">
      <c r="X249" s="62"/>
    </row>
    <row r="250" spans="24:24" x14ac:dyDescent="0.45">
      <c r="X250" s="62"/>
    </row>
    <row r="251" spans="24:24" x14ac:dyDescent="0.45">
      <c r="X251" s="62"/>
    </row>
    <row r="252" spans="24:24" x14ac:dyDescent="0.45">
      <c r="X252" s="62"/>
    </row>
    <row r="253" spans="24:24" x14ac:dyDescent="0.45">
      <c r="X253" s="62"/>
    </row>
    <row r="254" spans="24:24" x14ac:dyDescent="0.45">
      <c r="X254" s="62"/>
    </row>
    <row r="255" spans="24:24" x14ac:dyDescent="0.45">
      <c r="X255" s="62"/>
    </row>
    <row r="256" spans="24:24" x14ac:dyDescent="0.45">
      <c r="X256" s="62"/>
    </row>
    <row r="257" spans="24:24" x14ac:dyDescent="0.45">
      <c r="X257" s="62"/>
    </row>
    <row r="258" spans="24:24" x14ac:dyDescent="0.45">
      <c r="X258" s="62"/>
    </row>
    <row r="259" spans="24:24" x14ac:dyDescent="0.45">
      <c r="X259" s="62"/>
    </row>
    <row r="260" spans="24:24" x14ac:dyDescent="0.45">
      <c r="X260" s="62"/>
    </row>
    <row r="261" spans="24:24" x14ac:dyDescent="0.45">
      <c r="X261" s="62"/>
    </row>
    <row r="262" spans="24:24" x14ac:dyDescent="0.45">
      <c r="X262" s="62"/>
    </row>
    <row r="263" spans="24:24" x14ac:dyDescent="0.45">
      <c r="X263" s="62"/>
    </row>
    <row r="264" spans="24:24" x14ac:dyDescent="0.45">
      <c r="X264" s="62"/>
    </row>
    <row r="265" spans="24:24" x14ac:dyDescent="0.45">
      <c r="X265" s="62"/>
    </row>
    <row r="266" spans="24:24" x14ac:dyDescent="0.45">
      <c r="X266" s="62"/>
    </row>
    <row r="267" spans="24:24" x14ac:dyDescent="0.45">
      <c r="X267" s="62"/>
    </row>
    <row r="268" spans="24:24" x14ac:dyDescent="0.45">
      <c r="X268" s="62"/>
    </row>
    <row r="269" spans="24:24" x14ac:dyDescent="0.45">
      <c r="X269" s="62"/>
    </row>
    <row r="270" spans="24:24" x14ac:dyDescent="0.45">
      <c r="X270" s="62"/>
    </row>
    <row r="271" spans="24:24" x14ac:dyDescent="0.45">
      <c r="X271" s="62"/>
    </row>
    <row r="272" spans="24:24" x14ac:dyDescent="0.45">
      <c r="X272" s="62"/>
    </row>
    <row r="273" spans="24:24" x14ac:dyDescent="0.45">
      <c r="X273" s="62"/>
    </row>
    <row r="274" spans="24:24" x14ac:dyDescent="0.45">
      <c r="X274" s="62"/>
    </row>
    <row r="275" spans="24:24" x14ac:dyDescent="0.45">
      <c r="X275" s="62"/>
    </row>
    <row r="276" spans="24:24" x14ac:dyDescent="0.45">
      <c r="X276" s="62"/>
    </row>
    <row r="277" spans="24:24" x14ac:dyDescent="0.45">
      <c r="X277" s="62"/>
    </row>
    <row r="278" spans="24:24" x14ac:dyDescent="0.45">
      <c r="X278" s="62"/>
    </row>
    <row r="279" spans="24:24" x14ac:dyDescent="0.45">
      <c r="X279" s="62"/>
    </row>
    <row r="280" spans="24:24" x14ac:dyDescent="0.45">
      <c r="X280" s="62"/>
    </row>
    <row r="281" spans="24:24" x14ac:dyDescent="0.45">
      <c r="X281" s="62"/>
    </row>
    <row r="282" spans="24:24" x14ac:dyDescent="0.45">
      <c r="X282" s="62"/>
    </row>
    <row r="283" spans="24:24" x14ac:dyDescent="0.45">
      <c r="X283" s="62"/>
    </row>
    <row r="284" spans="24:24" x14ac:dyDescent="0.45">
      <c r="X284" s="62"/>
    </row>
    <row r="285" spans="24:24" x14ac:dyDescent="0.45">
      <c r="X285" s="62"/>
    </row>
    <row r="286" spans="24:24" x14ac:dyDescent="0.45">
      <c r="X286" s="62"/>
    </row>
    <row r="287" spans="24:24" x14ac:dyDescent="0.45">
      <c r="X287" s="62"/>
    </row>
    <row r="288" spans="24:24" x14ac:dyDescent="0.45">
      <c r="X288" s="62"/>
    </row>
    <row r="289" spans="24:24" x14ac:dyDescent="0.45">
      <c r="X289" s="62"/>
    </row>
    <row r="290" spans="24:24" x14ac:dyDescent="0.45">
      <c r="X290" s="62"/>
    </row>
    <row r="291" spans="24:24" x14ac:dyDescent="0.45">
      <c r="X291" s="62"/>
    </row>
    <row r="292" spans="24:24" x14ac:dyDescent="0.45">
      <c r="X292" s="62"/>
    </row>
    <row r="293" spans="24:24" x14ac:dyDescent="0.45">
      <c r="X293" s="62"/>
    </row>
    <row r="294" spans="24:24" x14ac:dyDescent="0.45">
      <c r="X294" s="62"/>
    </row>
    <row r="295" spans="24:24" x14ac:dyDescent="0.45">
      <c r="X295" s="62"/>
    </row>
    <row r="296" spans="24:24" x14ac:dyDescent="0.45">
      <c r="X296" s="62"/>
    </row>
    <row r="297" spans="24:24" x14ac:dyDescent="0.45">
      <c r="X297" s="62"/>
    </row>
    <row r="298" spans="24:24" x14ac:dyDescent="0.45">
      <c r="X298" s="62"/>
    </row>
    <row r="299" spans="24:24" x14ac:dyDescent="0.45">
      <c r="X299" s="62"/>
    </row>
    <row r="300" spans="24:24" x14ac:dyDescent="0.45">
      <c r="X300" s="62"/>
    </row>
    <row r="301" spans="24:24" x14ac:dyDescent="0.45">
      <c r="X301" s="62"/>
    </row>
    <row r="302" spans="24:24" x14ac:dyDescent="0.45">
      <c r="X302" s="62"/>
    </row>
    <row r="303" spans="24:24" x14ac:dyDescent="0.45">
      <c r="X303" s="62"/>
    </row>
    <row r="304" spans="24:24" x14ac:dyDescent="0.45">
      <c r="X304" s="62"/>
    </row>
    <row r="305" spans="24:24" x14ac:dyDescent="0.45">
      <c r="X305" s="62"/>
    </row>
    <row r="306" spans="24:24" x14ac:dyDescent="0.45">
      <c r="X306" s="62"/>
    </row>
    <row r="307" spans="24:24" x14ac:dyDescent="0.45">
      <c r="X307" s="62"/>
    </row>
    <row r="308" spans="24:24" x14ac:dyDescent="0.45">
      <c r="X308" s="62"/>
    </row>
    <row r="309" spans="24:24" x14ac:dyDescent="0.45">
      <c r="X309" s="62"/>
    </row>
    <row r="310" spans="24:24" x14ac:dyDescent="0.45">
      <c r="X310" s="62"/>
    </row>
    <row r="311" spans="24:24" x14ac:dyDescent="0.45">
      <c r="X311" s="62"/>
    </row>
    <row r="312" spans="24:24" x14ac:dyDescent="0.45">
      <c r="X312" s="62"/>
    </row>
    <row r="313" spans="24:24" x14ac:dyDescent="0.45">
      <c r="X313" s="62"/>
    </row>
    <row r="314" spans="24:24" x14ac:dyDescent="0.45">
      <c r="X314" s="62"/>
    </row>
    <row r="315" spans="24:24" x14ac:dyDescent="0.45">
      <c r="X315" s="62"/>
    </row>
    <row r="316" spans="24:24" x14ac:dyDescent="0.45">
      <c r="X316" s="62"/>
    </row>
    <row r="317" spans="24:24" x14ac:dyDescent="0.45">
      <c r="X317" s="62"/>
    </row>
    <row r="318" spans="24:24" x14ac:dyDescent="0.45">
      <c r="X318" s="62"/>
    </row>
    <row r="319" spans="24:24" x14ac:dyDescent="0.45">
      <c r="X319" s="62"/>
    </row>
    <row r="320" spans="24:24" x14ac:dyDescent="0.45">
      <c r="X320" s="62"/>
    </row>
    <row r="321" spans="24:24" x14ac:dyDescent="0.45">
      <c r="X321" s="62"/>
    </row>
    <row r="322" spans="24:24" x14ac:dyDescent="0.45">
      <c r="X322" s="62"/>
    </row>
    <row r="323" spans="24:24" x14ac:dyDescent="0.45">
      <c r="X323" s="62"/>
    </row>
    <row r="324" spans="24:24" x14ac:dyDescent="0.45">
      <c r="X324" s="62"/>
    </row>
    <row r="325" spans="24:24" x14ac:dyDescent="0.45">
      <c r="X325" s="62"/>
    </row>
    <row r="326" spans="24:24" x14ac:dyDescent="0.45">
      <c r="X326" s="62"/>
    </row>
    <row r="327" spans="24:24" x14ac:dyDescent="0.45">
      <c r="X327" s="62"/>
    </row>
    <row r="328" spans="24:24" x14ac:dyDescent="0.45">
      <c r="X328" s="62"/>
    </row>
    <row r="329" spans="24:24" x14ac:dyDescent="0.45">
      <c r="X329" s="62"/>
    </row>
    <row r="330" spans="24:24" x14ac:dyDescent="0.45">
      <c r="X330" s="62"/>
    </row>
    <row r="331" spans="24:24" x14ac:dyDescent="0.45">
      <c r="X331" s="62"/>
    </row>
    <row r="332" spans="24:24" x14ac:dyDescent="0.45">
      <c r="X332" s="62"/>
    </row>
    <row r="333" spans="24:24" x14ac:dyDescent="0.45">
      <c r="X333" s="62"/>
    </row>
    <row r="334" spans="24:24" x14ac:dyDescent="0.45">
      <c r="X334" s="62"/>
    </row>
    <row r="335" spans="24:24" x14ac:dyDescent="0.45">
      <c r="X335" s="62"/>
    </row>
    <row r="336" spans="24:24" x14ac:dyDescent="0.45">
      <c r="X336" s="62"/>
    </row>
    <row r="337" spans="24:24" x14ac:dyDescent="0.45">
      <c r="X337" s="62"/>
    </row>
    <row r="338" spans="24:24" x14ac:dyDescent="0.45">
      <c r="X338" s="62"/>
    </row>
    <row r="339" spans="24:24" x14ac:dyDescent="0.45">
      <c r="X339" s="62"/>
    </row>
    <row r="340" spans="24:24" x14ac:dyDescent="0.45">
      <c r="X340" s="62"/>
    </row>
    <row r="341" spans="24:24" x14ac:dyDescent="0.45">
      <c r="X341" s="62"/>
    </row>
    <row r="342" spans="24:24" x14ac:dyDescent="0.45">
      <c r="X342" s="62"/>
    </row>
    <row r="343" spans="24:24" x14ac:dyDescent="0.45">
      <c r="X343" s="62"/>
    </row>
    <row r="344" spans="24:24" x14ac:dyDescent="0.45">
      <c r="X344" s="62"/>
    </row>
    <row r="345" spans="24:24" x14ac:dyDescent="0.45">
      <c r="X345" s="62"/>
    </row>
    <row r="346" spans="24:24" x14ac:dyDescent="0.45">
      <c r="X346" s="62"/>
    </row>
    <row r="347" spans="24:24" x14ac:dyDescent="0.45">
      <c r="X347" s="62"/>
    </row>
    <row r="348" spans="24:24" x14ac:dyDescent="0.45">
      <c r="X348" s="62"/>
    </row>
    <row r="349" spans="24:24" x14ac:dyDescent="0.45">
      <c r="X349" s="62"/>
    </row>
    <row r="350" spans="24:24" x14ac:dyDescent="0.45">
      <c r="X350" s="62"/>
    </row>
    <row r="351" spans="24:24" x14ac:dyDescent="0.45">
      <c r="X351" s="62"/>
    </row>
    <row r="352" spans="24:24" x14ac:dyDescent="0.45">
      <c r="X352" s="62"/>
    </row>
    <row r="353" spans="24:24" x14ac:dyDescent="0.45">
      <c r="X353" s="62"/>
    </row>
    <row r="354" spans="24:24" x14ac:dyDescent="0.45">
      <c r="X354" s="62"/>
    </row>
    <row r="355" spans="24:24" x14ac:dyDescent="0.45">
      <c r="X355" s="62"/>
    </row>
    <row r="356" spans="24:24" x14ac:dyDescent="0.45">
      <c r="X356" s="62"/>
    </row>
    <row r="357" spans="24:24" x14ac:dyDescent="0.45">
      <c r="X357" s="62"/>
    </row>
    <row r="358" spans="24:24" x14ac:dyDescent="0.45">
      <c r="X358" s="62"/>
    </row>
    <row r="359" spans="24:24" x14ac:dyDescent="0.45">
      <c r="X359" s="62"/>
    </row>
    <row r="360" spans="24:24" x14ac:dyDescent="0.45">
      <c r="X360" s="62"/>
    </row>
    <row r="361" spans="24:24" x14ac:dyDescent="0.45">
      <c r="X361" s="62"/>
    </row>
    <row r="362" spans="24:24" x14ac:dyDescent="0.45">
      <c r="X362" s="62"/>
    </row>
    <row r="363" spans="24:24" x14ac:dyDescent="0.45">
      <c r="X363" s="62"/>
    </row>
    <row r="364" spans="24:24" x14ac:dyDescent="0.45">
      <c r="X364" s="62"/>
    </row>
    <row r="365" spans="24:24" x14ac:dyDescent="0.45">
      <c r="X365" s="62"/>
    </row>
    <row r="366" spans="24:24" x14ac:dyDescent="0.45">
      <c r="X366" s="62"/>
    </row>
    <row r="367" spans="24:24" x14ac:dyDescent="0.45">
      <c r="X367" s="62"/>
    </row>
    <row r="368" spans="24:24" x14ac:dyDescent="0.45">
      <c r="X368" s="62"/>
    </row>
    <row r="369" spans="24:24" x14ac:dyDescent="0.45">
      <c r="X369" s="62"/>
    </row>
    <row r="370" spans="24:24" x14ac:dyDescent="0.45">
      <c r="X370" s="62"/>
    </row>
    <row r="371" spans="24:24" x14ac:dyDescent="0.45">
      <c r="X371" s="62"/>
    </row>
    <row r="372" spans="24:24" x14ac:dyDescent="0.45">
      <c r="X372" s="62"/>
    </row>
    <row r="373" spans="24:24" x14ac:dyDescent="0.45">
      <c r="X373" s="62"/>
    </row>
    <row r="374" spans="24:24" x14ac:dyDescent="0.45">
      <c r="X374" s="62"/>
    </row>
    <row r="375" spans="24:24" x14ac:dyDescent="0.45">
      <c r="X375" s="62"/>
    </row>
    <row r="376" spans="24:24" x14ac:dyDescent="0.45">
      <c r="X376" s="62"/>
    </row>
    <row r="377" spans="24:24" x14ac:dyDescent="0.45">
      <c r="X377" s="62"/>
    </row>
    <row r="378" spans="24:24" x14ac:dyDescent="0.45">
      <c r="X378" s="62"/>
    </row>
    <row r="379" spans="24:24" x14ac:dyDescent="0.45">
      <c r="X379" s="62"/>
    </row>
    <row r="380" spans="24:24" x14ac:dyDescent="0.45">
      <c r="X380" s="62"/>
    </row>
    <row r="381" spans="24:24" x14ac:dyDescent="0.45">
      <c r="X381" s="62"/>
    </row>
    <row r="382" spans="24:24" x14ac:dyDescent="0.45">
      <c r="X382" s="62"/>
    </row>
    <row r="383" spans="24:24" x14ac:dyDescent="0.45">
      <c r="X383" s="62"/>
    </row>
    <row r="384" spans="24:24" x14ac:dyDescent="0.45">
      <c r="X384" s="62"/>
    </row>
    <row r="385" spans="24:24" x14ac:dyDescent="0.45">
      <c r="X385" s="62"/>
    </row>
    <row r="386" spans="24:24" x14ac:dyDescent="0.45">
      <c r="X386" s="62"/>
    </row>
    <row r="387" spans="24:24" x14ac:dyDescent="0.45">
      <c r="X387" s="62"/>
    </row>
    <row r="388" spans="24:24" x14ac:dyDescent="0.45">
      <c r="X388" s="62"/>
    </row>
    <row r="389" spans="24:24" x14ac:dyDescent="0.45">
      <c r="X389" s="62"/>
    </row>
    <row r="390" spans="24:24" x14ac:dyDescent="0.45">
      <c r="X390" s="62"/>
    </row>
    <row r="391" spans="24:24" x14ac:dyDescent="0.45">
      <c r="X391" s="62"/>
    </row>
    <row r="392" spans="24:24" x14ac:dyDescent="0.45">
      <c r="X392" s="62"/>
    </row>
    <row r="393" spans="24:24" x14ac:dyDescent="0.45">
      <c r="X393" s="62"/>
    </row>
    <row r="394" spans="24:24" x14ac:dyDescent="0.45">
      <c r="X394" s="62"/>
    </row>
    <row r="395" spans="24:24" x14ac:dyDescent="0.45">
      <c r="X395" s="62"/>
    </row>
    <row r="396" spans="24:24" x14ac:dyDescent="0.45">
      <c r="X396" s="62"/>
    </row>
    <row r="397" spans="24:24" x14ac:dyDescent="0.45">
      <c r="X397" s="62"/>
    </row>
    <row r="398" spans="24:24" x14ac:dyDescent="0.45">
      <c r="X398" s="62"/>
    </row>
    <row r="399" spans="24:24" x14ac:dyDescent="0.45">
      <c r="X399" s="62"/>
    </row>
    <row r="400" spans="24:24" x14ac:dyDescent="0.45">
      <c r="X400" s="62"/>
    </row>
    <row r="401" spans="24:24" x14ac:dyDescent="0.45">
      <c r="X401" s="62"/>
    </row>
    <row r="402" spans="24:24" x14ac:dyDescent="0.45">
      <c r="X402" s="62"/>
    </row>
    <row r="403" spans="24:24" x14ac:dyDescent="0.45">
      <c r="X403" s="62"/>
    </row>
    <row r="404" spans="24:24" x14ac:dyDescent="0.45">
      <c r="X404" s="62"/>
    </row>
    <row r="405" spans="24:24" x14ac:dyDescent="0.45">
      <c r="X405" s="62"/>
    </row>
    <row r="406" spans="24:24" x14ac:dyDescent="0.45">
      <c r="X406" s="62"/>
    </row>
    <row r="407" spans="24:24" x14ac:dyDescent="0.45">
      <c r="X407" s="62"/>
    </row>
    <row r="408" spans="24:24" x14ac:dyDescent="0.45">
      <c r="X408" s="62"/>
    </row>
    <row r="409" spans="24:24" x14ac:dyDescent="0.45">
      <c r="X409" s="62"/>
    </row>
    <row r="410" spans="24:24" x14ac:dyDescent="0.45">
      <c r="X410" s="62"/>
    </row>
    <row r="411" spans="24:24" x14ac:dyDescent="0.45">
      <c r="X411" s="62"/>
    </row>
    <row r="412" spans="24:24" x14ac:dyDescent="0.45">
      <c r="X412" s="62"/>
    </row>
    <row r="413" spans="24:24" x14ac:dyDescent="0.45">
      <c r="X413" s="62"/>
    </row>
    <row r="414" spans="24:24" x14ac:dyDescent="0.45">
      <c r="X414" s="62"/>
    </row>
    <row r="415" spans="24:24" x14ac:dyDescent="0.45">
      <c r="X415" s="62"/>
    </row>
    <row r="416" spans="24:24" x14ac:dyDescent="0.45">
      <c r="X416" s="62"/>
    </row>
    <row r="417" spans="24:24" x14ac:dyDescent="0.45">
      <c r="X417" s="62"/>
    </row>
    <row r="418" spans="24:24" x14ac:dyDescent="0.45">
      <c r="X418" s="62"/>
    </row>
    <row r="419" spans="24:24" x14ac:dyDescent="0.45">
      <c r="X419" s="62"/>
    </row>
    <row r="420" spans="24:24" x14ac:dyDescent="0.45">
      <c r="X420" s="62"/>
    </row>
    <row r="421" spans="24:24" x14ac:dyDescent="0.45">
      <c r="X421" s="62"/>
    </row>
    <row r="422" spans="24:24" x14ac:dyDescent="0.45">
      <c r="X422" s="62"/>
    </row>
    <row r="423" spans="24:24" x14ac:dyDescent="0.45">
      <c r="X423" s="62"/>
    </row>
    <row r="424" spans="24:24" x14ac:dyDescent="0.45">
      <c r="X424" s="62"/>
    </row>
    <row r="425" spans="24:24" x14ac:dyDescent="0.45">
      <c r="X425" s="62"/>
    </row>
    <row r="426" spans="24:24" x14ac:dyDescent="0.45">
      <c r="X426" s="62"/>
    </row>
    <row r="427" spans="24:24" x14ac:dyDescent="0.45">
      <c r="X427" s="62"/>
    </row>
    <row r="428" spans="24:24" x14ac:dyDescent="0.45">
      <c r="X428" s="62"/>
    </row>
    <row r="429" spans="24:24" x14ac:dyDescent="0.45">
      <c r="X429" s="62"/>
    </row>
    <row r="430" spans="24:24" x14ac:dyDescent="0.45">
      <c r="X430" s="62"/>
    </row>
    <row r="431" spans="24:24" x14ac:dyDescent="0.45">
      <c r="X431" s="62"/>
    </row>
    <row r="432" spans="24:24" x14ac:dyDescent="0.45">
      <c r="X432" s="62"/>
    </row>
    <row r="433" spans="24:24" x14ac:dyDescent="0.45">
      <c r="X433" s="62"/>
    </row>
    <row r="434" spans="24:24" x14ac:dyDescent="0.45">
      <c r="X434" s="62"/>
    </row>
    <row r="435" spans="24:24" x14ac:dyDescent="0.45">
      <c r="X435" s="62"/>
    </row>
    <row r="436" spans="24:24" x14ac:dyDescent="0.45">
      <c r="X436" s="62"/>
    </row>
    <row r="437" spans="24:24" x14ac:dyDescent="0.45">
      <c r="X437" s="62"/>
    </row>
    <row r="438" spans="24:24" x14ac:dyDescent="0.45">
      <c r="X438" s="62"/>
    </row>
    <row r="439" spans="24:24" x14ac:dyDescent="0.45">
      <c r="X439" s="62"/>
    </row>
    <row r="440" spans="24:24" x14ac:dyDescent="0.45">
      <c r="X440" s="62"/>
    </row>
    <row r="441" spans="24:24" x14ac:dyDescent="0.45">
      <c r="X441" s="62"/>
    </row>
    <row r="442" spans="24:24" x14ac:dyDescent="0.45">
      <c r="X442" s="62"/>
    </row>
    <row r="443" spans="24:24" x14ac:dyDescent="0.45">
      <c r="X443" s="62"/>
    </row>
    <row r="444" spans="24:24" x14ac:dyDescent="0.45">
      <c r="X444" s="62"/>
    </row>
    <row r="445" spans="24:24" x14ac:dyDescent="0.45">
      <c r="X445" s="62"/>
    </row>
    <row r="446" spans="24:24" x14ac:dyDescent="0.45">
      <c r="X446" s="62"/>
    </row>
    <row r="447" spans="24:24" x14ac:dyDescent="0.45">
      <c r="X447" s="62"/>
    </row>
    <row r="448" spans="24:24" x14ac:dyDescent="0.45">
      <c r="X448" s="62"/>
    </row>
    <row r="449" spans="24:24" x14ac:dyDescent="0.45">
      <c r="X449" s="62"/>
    </row>
    <row r="450" spans="24:24" x14ac:dyDescent="0.45">
      <c r="X450" s="62"/>
    </row>
    <row r="451" spans="24:24" x14ac:dyDescent="0.45">
      <c r="X451" s="62"/>
    </row>
    <row r="452" spans="24:24" x14ac:dyDescent="0.45">
      <c r="X452" s="62"/>
    </row>
    <row r="453" spans="24:24" x14ac:dyDescent="0.45">
      <c r="X453" s="62"/>
    </row>
    <row r="454" spans="24:24" x14ac:dyDescent="0.45">
      <c r="X454" s="62"/>
    </row>
    <row r="455" spans="24:24" x14ac:dyDescent="0.45">
      <c r="X455" s="62"/>
    </row>
    <row r="456" spans="24:24" x14ac:dyDescent="0.45">
      <c r="X456" s="62"/>
    </row>
    <row r="457" spans="24:24" x14ac:dyDescent="0.45">
      <c r="X457" s="62"/>
    </row>
    <row r="458" spans="24:24" x14ac:dyDescent="0.45">
      <c r="X458" s="62"/>
    </row>
    <row r="459" spans="24:24" x14ac:dyDescent="0.45">
      <c r="X459" s="62"/>
    </row>
    <row r="460" spans="24:24" x14ac:dyDescent="0.45">
      <c r="X460" s="62"/>
    </row>
    <row r="461" spans="24:24" x14ac:dyDescent="0.45">
      <c r="X461" s="62"/>
    </row>
    <row r="462" spans="24:24" x14ac:dyDescent="0.45">
      <c r="X462" s="62"/>
    </row>
    <row r="463" spans="24:24" x14ac:dyDescent="0.45">
      <c r="X463" s="62"/>
    </row>
    <row r="464" spans="24:24" x14ac:dyDescent="0.45">
      <c r="X464" s="62"/>
    </row>
    <row r="465" spans="24:24" x14ac:dyDescent="0.45">
      <c r="X465" s="62"/>
    </row>
    <row r="466" spans="24:24" x14ac:dyDescent="0.45">
      <c r="X466" s="62"/>
    </row>
    <row r="467" spans="24:24" x14ac:dyDescent="0.45">
      <c r="X467" s="62"/>
    </row>
    <row r="468" spans="24:24" x14ac:dyDescent="0.45">
      <c r="X468" s="62"/>
    </row>
    <row r="469" spans="24:24" x14ac:dyDescent="0.45">
      <c r="X469" s="62"/>
    </row>
    <row r="470" spans="24:24" x14ac:dyDescent="0.45">
      <c r="X470" s="62"/>
    </row>
    <row r="471" spans="24:24" x14ac:dyDescent="0.45">
      <c r="X471" s="62"/>
    </row>
    <row r="472" spans="24:24" x14ac:dyDescent="0.45">
      <c r="X472" s="62"/>
    </row>
    <row r="473" spans="24:24" x14ac:dyDescent="0.45">
      <c r="X473" s="62"/>
    </row>
    <row r="474" spans="24:24" x14ac:dyDescent="0.45">
      <c r="X474" s="62"/>
    </row>
    <row r="475" spans="24:24" x14ac:dyDescent="0.45">
      <c r="X475" s="62"/>
    </row>
    <row r="476" spans="24:24" x14ac:dyDescent="0.45">
      <c r="X476" s="62"/>
    </row>
    <row r="477" spans="24:24" x14ac:dyDescent="0.45">
      <c r="X477" s="62"/>
    </row>
    <row r="478" spans="24:24" x14ac:dyDescent="0.45">
      <c r="X478" s="62"/>
    </row>
    <row r="479" spans="24:24" x14ac:dyDescent="0.45">
      <c r="X479" s="62"/>
    </row>
    <row r="480" spans="24:24" x14ac:dyDescent="0.45">
      <c r="X480" s="62"/>
    </row>
    <row r="481" spans="24:24" x14ac:dyDescent="0.45">
      <c r="X481" s="62"/>
    </row>
    <row r="482" spans="24:24" x14ac:dyDescent="0.45">
      <c r="X482" s="62"/>
    </row>
    <row r="483" spans="24:24" x14ac:dyDescent="0.45">
      <c r="X483" s="62"/>
    </row>
    <row r="484" spans="24:24" x14ac:dyDescent="0.45">
      <c r="X484" s="62"/>
    </row>
    <row r="485" spans="24:24" x14ac:dyDescent="0.45">
      <c r="X485" s="62"/>
    </row>
    <row r="486" spans="24:24" x14ac:dyDescent="0.45">
      <c r="X486" s="62"/>
    </row>
    <row r="487" spans="24:24" x14ac:dyDescent="0.45">
      <c r="X487" s="62"/>
    </row>
    <row r="488" spans="24:24" x14ac:dyDescent="0.45">
      <c r="X488" s="62"/>
    </row>
    <row r="489" spans="24:24" x14ac:dyDescent="0.45">
      <c r="X489" s="62"/>
    </row>
    <row r="490" spans="24:24" x14ac:dyDescent="0.45">
      <c r="X490" s="62"/>
    </row>
    <row r="491" spans="24:24" x14ac:dyDescent="0.45">
      <c r="X491" s="62"/>
    </row>
    <row r="492" spans="24:24" x14ac:dyDescent="0.45">
      <c r="X492" s="62"/>
    </row>
    <row r="493" spans="24:24" x14ac:dyDescent="0.45">
      <c r="X493" s="62"/>
    </row>
    <row r="494" spans="24:24" x14ac:dyDescent="0.45">
      <c r="X494" s="62"/>
    </row>
    <row r="495" spans="24:24" x14ac:dyDescent="0.45">
      <c r="X495" s="62"/>
    </row>
    <row r="496" spans="24:24" x14ac:dyDescent="0.45">
      <c r="X496" s="62"/>
    </row>
    <row r="497" spans="24:24" x14ac:dyDescent="0.45">
      <c r="X497" s="62"/>
    </row>
    <row r="498" spans="24:24" x14ac:dyDescent="0.45">
      <c r="X498" s="62"/>
    </row>
    <row r="499" spans="24:24" x14ac:dyDescent="0.45">
      <c r="X499" s="62"/>
    </row>
    <row r="500" spans="24:24" x14ac:dyDescent="0.45">
      <c r="X500" s="62"/>
    </row>
    <row r="501" spans="24:24" x14ac:dyDescent="0.45">
      <c r="X501" s="62"/>
    </row>
    <row r="502" spans="24:24" x14ac:dyDescent="0.45">
      <c r="X502" s="62"/>
    </row>
    <row r="503" spans="24:24" x14ac:dyDescent="0.45">
      <c r="X503" s="62"/>
    </row>
    <row r="504" spans="24:24" x14ac:dyDescent="0.45">
      <c r="X504" s="62"/>
    </row>
    <row r="505" spans="24:24" x14ac:dyDescent="0.45">
      <c r="X505" s="62"/>
    </row>
    <row r="506" spans="24:24" x14ac:dyDescent="0.45">
      <c r="X506" s="62"/>
    </row>
    <row r="507" spans="24:24" x14ac:dyDescent="0.45">
      <c r="X507" s="62"/>
    </row>
    <row r="508" spans="24:24" x14ac:dyDescent="0.45">
      <c r="X508" s="62"/>
    </row>
    <row r="509" spans="24:24" x14ac:dyDescent="0.45">
      <c r="X509" s="62"/>
    </row>
    <row r="510" spans="24:24" x14ac:dyDescent="0.45">
      <c r="X510" s="62"/>
    </row>
    <row r="511" spans="24:24" x14ac:dyDescent="0.45">
      <c r="X511" s="62"/>
    </row>
    <row r="512" spans="24:24" x14ac:dyDescent="0.45">
      <c r="X512" s="62"/>
    </row>
    <row r="513" spans="24:24" x14ac:dyDescent="0.45">
      <c r="X513" s="62"/>
    </row>
    <row r="514" spans="24:24" x14ac:dyDescent="0.45">
      <c r="X514" s="62"/>
    </row>
    <row r="515" spans="24:24" x14ac:dyDescent="0.45">
      <c r="X515" s="62"/>
    </row>
    <row r="516" spans="24:24" x14ac:dyDescent="0.45">
      <c r="X516" s="62"/>
    </row>
    <row r="517" spans="24:24" x14ac:dyDescent="0.45">
      <c r="X517" s="62"/>
    </row>
    <row r="518" spans="24:24" x14ac:dyDescent="0.45">
      <c r="X518" s="62"/>
    </row>
    <row r="519" spans="24:24" x14ac:dyDescent="0.45">
      <c r="X519" s="62"/>
    </row>
    <row r="520" spans="24:24" x14ac:dyDescent="0.45">
      <c r="X520" s="62"/>
    </row>
    <row r="521" spans="24:24" x14ac:dyDescent="0.45">
      <c r="X521" s="62"/>
    </row>
    <row r="522" spans="24:24" x14ac:dyDescent="0.45">
      <c r="X522" s="62"/>
    </row>
    <row r="523" spans="24:24" x14ac:dyDescent="0.45">
      <c r="X523" s="62"/>
    </row>
    <row r="524" spans="24:24" x14ac:dyDescent="0.45">
      <c r="X524" s="62"/>
    </row>
    <row r="525" spans="24:24" x14ac:dyDescent="0.45">
      <c r="X525" s="62"/>
    </row>
    <row r="526" spans="24:24" x14ac:dyDescent="0.45">
      <c r="X526" s="62"/>
    </row>
    <row r="527" spans="24:24" x14ac:dyDescent="0.45">
      <c r="X527" s="62"/>
    </row>
    <row r="528" spans="24:24" x14ac:dyDescent="0.45">
      <c r="X528" s="62"/>
    </row>
    <row r="529" spans="24:24" x14ac:dyDescent="0.45">
      <c r="X529" s="62"/>
    </row>
    <row r="530" spans="24:24" x14ac:dyDescent="0.45">
      <c r="X530" s="62"/>
    </row>
    <row r="531" spans="24:24" x14ac:dyDescent="0.45">
      <c r="X531" s="62"/>
    </row>
    <row r="532" spans="24:24" x14ac:dyDescent="0.45">
      <c r="X532" s="62"/>
    </row>
    <row r="533" spans="24:24" x14ac:dyDescent="0.45">
      <c r="X533" s="62"/>
    </row>
    <row r="534" spans="24:24" x14ac:dyDescent="0.45">
      <c r="X534" s="62"/>
    </row>
    <row r="535" spans="24:24" x14ac:dyDescent="0.45">
      <c r="X535" s="62"/>
    </row>
    <row r="536" spans="24:24" x14ac:dyDescent="0.45">
      <c r="X536" s="62"/>
    </row>
    <row r="537" spans="24:24" x14ac:dyDescent="0.45">
      <c r="X537" s="62"/>
    </row>
    <row r="538" spans="24:24" x14ac:dyDescent="0.45">
      <c r="X538" s="62"/>
    </row>
    <row r="539" spans="24:24" x14ac:dyDescent="0.45">
      <c r="X539" s="62"/>
    </row>
    <row r="540" spans="24:24" x14ac:dyDescent="0.45">
      <c r="X540" s="62"/>
    </row>
    <row r="541" spans="24:24" x14ac:dyDescent="0.45">
      <c r="X541" s="62"/>
    </row>
    <row r="542" spans="24:24" x14ac:dyDescent="0.45">
      <c r="X542" s="62"/>
    </row>
    <row r="543" spans="24:24" x14ac:dyDescent="0.45">
      <c r="X543" s="62"/>
    </row>
    <row r="544" spans="24:24" x14ac:dyDescent="0.45">
      <c r="X544" s="62"/>
    </row>
    <row r="545" spans="24:24" x14ac:dyDescent="0.45">
      <c r="X545" s="62"/>
    </row>
    <row r="546" spans="24:24" x14ac:dyDescent="0.45">
      <c r="X546" s="62"/>
    </row>
    <row r="547" spans="24:24" x14ac:dyDescent="0.45">
      <c r="X547" s="62"/>
    </row>
    <row r="548" spans="24:24" x14ac:dyDescent="0.45">
      <c r="X548" s="62"/>
    </row>
    <row r="549" spans="24:24" x14ac:dyDescent="0.45">
      <c r="X549" s="62"/>
    </row>
    <row r="550" spans="24:24" x14ac:dyDescent="0.45">
      <c r="X550" s="62"/>
    </row>
    <row r="551" spans="24:24" x14ac:dyDescent="0.45">
      <c r="X551" s="62"/>
    </row>
    <row r="552" spans="24:24" x14ac:dyDescent="0.45">
      <c r="X552" s="62"/>
    </row>
    <row r="553" spans="24:24" x14ac:dyDescent="0.45">
      <c r="X553" s="62"/>
    </row>
    <row r="554" spans="24:24" x14ac:dyDescent="0.45">
      <c r="X554" s="62"/>
    </row>
    <row r="555" spans="24:24" x14ac:dyDescent="0.45">
      <c r="X555" s="62"/>
    </row>
    <row r="556" spans="24:24" x14ac:dyDescent="0.45">
      <c r="X556" s="62"/>
    </row>
    <row r="557" spans="24:24" x14ac:dyDescent="0.45">
      <c r="X557" s="62"/>
    </row>
    <row r="558" spans="24:24" x14ac:dyDescent="0.45">
      <c r="X558" s="62"/>
    </row>
    <row r="559" spans="24:24" x14ac:dyDescent="0.45">
      <c r="X559" s="62"/>
    </row>
    <row r="560" spans="24:24" x14ac:dyDescent="0.45">
      <c r="X560" s="62"/>
    </row>
    <row r="561" spans="24:24" x14ac:dyDescent="0.45">
      <c r="X561" s="62"/>
    </row>
    <row r="562" spans="24:24" x14ac:dyDescent="0.45">
      <c r="X562" s="62"/>
    </row>
    <row r="563" spans="24:24" x14ac:dyDescent="0.45">
      <c r="X563" s="62"/>
    </row>
    <row r="564" spans="24:24" x14ac:dyDescent="0.45">
      <c r="X564" s="62"/>
    </row>
    <row r="565" spans="24:24" x14ac:dyDescent="0.45">
      <c r="X565" s="62"/>
    </row>
    <row r="566" spans="24:24" x14ac:dyDescent="0.45">
      <c r="X566" s="62"/>
    </row>
    <row r="567" spans="24:24" x14ac:dyDescent="0.45">
      <c r="X567" s="62"/>
    </row>
    <row r="568" spans="24:24" x14ac:dyDescent="0.45">
      <c r="X568" s="62"/>
    </row>
    <row r="569" spans="24:24" x14ac:dyDescent="0.45">
      <c r="X569" s="62"/>
    </row>
    <row r="570" spans="24:24" x14ac:dyDescent="0.45">
      <c r="X570" s="62"/>
    </row>
    <row r="571" spans="24:24" x14ac:dyDescent="0.45">
      <c r="X571" s="62"/>
    </row>
    <row r="572" spans="24:24" x14ac:dyDescent="0.45">
      <c r="X572" s="62"/>
    </row>
    <row r="573" spans="24:24" x14ac:dyDescent="0.45">
      <c r="X573" s="62"/>
    </row>
    <row r="574" spans="24:24" x14ac:dyDescent="0.45">
      <c r="X574" s="62"/>
    </row>
    <row r="575" spans="24:24" x14ac:dyDescent="0.45">
      <c r="X575" s="62"/>
    </row>
    <row r="576" spans="24:24" x14ac:dyDescent="0.45">
      <c r="X576" s="62"/>
    </row>
    <row r="577" spans="24:24" x14ac:dyDescent="0.45">
      <c r="X577" s="62"/>
    </row>
    <row r="578" spans="24:24" x14ac:dyDescent="0.45">
      <c r="X578" s="62"/>
    </row>
    <row r="579" spans="24:24" x14ac:dyDescent="0.45">
      <c r="X579" s="62"/>
    </row>
    <row r="580" spans="24:24" x14ac:dyDescent="0.45">
      <c r="X580" s="62"/>
    </row>
    <row r="581" spans="24:24" x14ac:dyDescent="0.45">
      <c r="X581" s="62"/>
    </row>
    <row r="582" spans="24:24" x14ac:dyDescent="0.45">
      <c r="X582" s="62"/>
    </row>
    <row r="583" spans="24:24" x14ac:dyDescent="0.45">
      <c r="X583" s="62"/>
    </row>
    <row r="584" spans="24:24" x14ac:dyDescent="0.45">
      <c r="X584" s="62"/>
    </row>
    <row r="585" spans="24:24" x14ac:dyDescent="0.45">
      <c r="X585" s="62"/>
    </row>
    <row r="586" spans="24:24" x14ac:dyDescent="0.45">
      <c r="X586" s="62"/>
    </row>
    <row r="587" spans="24:24" x14ac:dyDescent="0.45">
      <c r="X587" s="62"/>
    </row>
    <row r="588" spans="24:24" x14ac:dyDescent="0.45">
      <c r="X588" s="62"/>
    </row>
    <row r="589" spans="24:24" x14ac:dyDescent="0.45">
      <c r="X589" s="62"/>
    </row>
    <row r="590" spans="24:24" x14ac:dyDescent="0.45">
      <c r="X590" s="62"/>
    </row>
    <row r="591" spans="24:24" x14ac:dyDescent="0.45">
      <c r="X591" s="62"/>
    </row>
    <row r="592" spans="24:24" x14ac:dyDescent="0.45">
      <c r="X592" s="62"/>
    </row>
    <row r="593" spans="24:24" x14ac:dyDescent="0.45">
      <c r="X593" s="62"/>
    </row>
    <row r="594" spans="24:24" x14ac:dyDescent="0.45">
      <c r="X594" s="62"/>
    </row>
    <row r="595" spans="24:24" x14ac:dyDescent="0.45">
      <c r="X595" s="62"/>
    </row>
    <row r="596" spans="24:24" x14ac:dyDescent="0.45">
      <c r="X596" s="62"/>
    </row>
    <row r="597" spans="24:24" x14ac:dyDescent="0.45">
      <c r="X597" s="62"/>
    </row>
    <row r="598" spans="24:24" x14ac:dyDescent="0.45">
      <c r="X598" s="62"/>
    </row>
    <row r="599" spans="24:24" x14ac:dyDescent="0.45">
      <c r="X599" s="62"/>
    </row>
    <row r="600" spans="24:24" x14ac:dyDescent="0.45">
      <c r="X600" s="62"/>
    </row>
    <row r="601" spans="24:24" x14ac:dyDescent="0.45">
      <c r="X601" s="62"/>
    </row>
    <row r="602" spans="24:24" x14ac:dyDescent="0.45">
      <c r="X602" s="62"/>
    </row>
    <row r="603" spans="24:24" x14ac:dyDescent="0.45">
      <c r="X603" s="62"/>
    </row>
    <row r="604" spans="24:24" x14ac:dyDescent="0.45">
      <c r="X604" s="62"/>
    </row>
    <row r="605" spans="24:24" x14ac:dyDescent="0.45">
      <c r="X605" s="62"/>
    </row>
    <row r="606" spans="24:24" x14ac:dyDescent="0.45">
      <c r="X606" s="62"/>
    </row>
    <row r="607" spans="24:24" x14ac:dyDescent="0.45">
      <c r="X607" s="62"/>
    </row>
    <row r="608" spans="24:24" x14ac:dyDescent="0.45">
      <c r="X608" s="62"/>
    </row>
    <row r="609" spans="24:24" x14ac:dyDescent="0.45">
      <c r="X609" s="62"/>
    </row>
    <row r="610" spans="24:24" x14ac:dyDescent="0.45">
      <c r="X610" s="62"/>
    </row>
    <row r="611" spans="24:24" x14ac:dyDescent="0.45">
      <c r="X611" s="62"/>
    </row>
    <row r="612" spans="24:24" x14ac:dyDescent="0.45">
      <c r="X612" s="62"/>
    </row>
    <row r="613" spans="24:24" x14ac:dyDescent="0.45">
      <c r="X613" s="62"/>
    </row>
    <row r="614" spans="24:24" x14ac:dyDescent="0.45">
      <c r="X614" s="62"/>
    </row>
    <row r="615" spans="24:24" x14ac:dyDescent="0.45">
      <c r="X615" s="62"/>
    </row>
    <row r="616" spans="24:24" x14ac:dyDescent="0.45">
      <c r="X616" s="62"/>
    </row>
    <row r="617" spans="24:24" x14ac:dyDescent="0.45">
      <c r="X617" s="62"/>
    </row>
    <row r="618" spans="24:24" x14ac:dyDescent="0.45">
      <c r="X618" s="62"/>
    </row>
    <row r="619" spans="24:24" x14ac:dyDescent="0.45">
      <c r="X619" s="62"/>
    </row>
    <row r="620" spans="24:24" x14ac:dyDescent="0.45">
      <c r="X620" s="62"/>
    </row>
    <row r="621" spans="24:24" x14ac:dyDescent="0.45">
      <c r="X621" s="62"/>
    </row>
    <row r="622" spans="24:24" x14ac:dyDescent="0.45">
      <c r="X622" s="62"/>
    </row>
    <row r="623" spans="24:24" x14ac:dyDescent="0.45">
      <c r="X623" s="62"/>
    </row>
    <row r="624" spans="24:24" x14ac:dyDescent="0.45">
      <c r="X624" s="62"/>
    </row>
    <row r="625" spans="24:24" x14ac:dyDescent="0.45">
      <c r="X625" s="62"/>
    </row>
    <row r="626" spans="24:24" x14ac:dyDescent="0.45">
      <c r="X626" s="62"/>
    </row>
    <row r="627" spans="24:24" x14ac:dyDescent="0.45">
      <c r="X627" s="62"/>
    </row>
    <row r="628" spans="24:24" x14ac:dyDescent="0.45">
      <c r="X628" s="62"/>
    </row>
    <row r="629" spans="24:24" x14ac:dyDescent="0.45">
      <c r="X629" s="62"/>
    </row>
    <row r="630" spans="24:24" x14ac:dyDescent="0.45">
      <c r="X630" s="62"/>
    </row>
    <row r="631" spans="24:24" x14ac:dyDescent="0.45">
      <c r="X631" s="62"/>
    </row>
    <row r="632" spans="24:24" x14ac:dyDescent="0.45">
      <c r="X632" s="62"/>
    </row>
    <row r="633" spans="24:24" x14ac:dyDescent="0.45">
      <c r="X633" s="62"/>
    </row>
    <row r="634" spans="24:24" x14ac:dyDescent="0.45">
      <c r="X634" s="62"/>
    </row>
    <row r="635" spans="24:24" x14ac:dyDescent="0.45">
      <c r="X635" s="62"/>
    </row>
    <row r="636" spans="24:24" x14ac:dyDescent="0.45">
      <c r="X636" s="62"/>
    </row>
    <row r="637" spans="24:24" x14ac:dyDescent="0.45">
      <c r="X637" s="62"/>
    </row>
    <row r="638" spans="24:24" x14ac:dyDescent="0.45">
      <c r="X638" s="62"/>
    </row>
    <row r="639" spans="24:24" x14ac:dyDescent="0.45">
      <c r="X639" s="62"/>
    </row>
    <row r="640" spans="24:24" x14ac:dyDescent="0.45">
      <c r="X640" s="62"/>
    </row>
    <row r="641" spans="24:24" x14ac:dyDescent="0.45">
      <c r="X641" s="62"/>
    </row>
    <row r="642" spans="24:24" x14ac:dyDescent="0.45">
      <c r="X642" s="62"/>
    </row>
    <row r="643" spans="24:24" x14ac:dyDescent="0.45">
      <c r="X643" s="62"/>
    </row>
    <row r="644" spans="24:24" x14ac:dyDescent="0.45">
      <c r="X644" s="62"/>
    </row>
    <row r="645" spans="24:24" x14ac:dyDescent="0.45">
      <c r="X645" s="62"/>
    </row>
    <row r="646" spans="24:24" x14ac:dyDescent="0.45">
      <c r="X646" s="62"/>
    </row>
    <row r="647" spans="24:24" x14ac:dyDescent="0.45">
      <c r="X647" s="62"/>
    </row>
    <row r="648" spans="24:24" x14ac:dyDescent="0.45">
      <c r="X648" s="62"/>
    </row>
    <row r="649" spans="24:24" x14ac:dyDescent="0.45">
      <c r="X649" s="62"/>
    </row>
    <row r="650" spans="24:24" x14ac:dyDescent="0.45">
      <c r="X650" s="62"/>
    </row>
    <row r="651" spans="24:24" x14ac:dyDescent="0.45">
      <c r="X651" s="62"/>
    </row>
    <row r="652" spans="24:24" x14ac:dyDescent="0.45">
      <c r="X652" s="62"/>
    </row>
    <row r="653" spans="24:24" x14ac:dyDescent="0.45">
      <c r="X653" s="62"/>
    </row>
    <row r="654" spans="24:24" x14ac:dyDescent="0.45">
      <c r="X654" s="62"/>
    </row>
    <row r="655" spans="24:24" x14ac:dyDescent="0.45">
      <c r="X655" s="62"/>
    </row>
    <row r="656" spans="24:24" x14ac:dyDescent="0.45">
      <c r="X656" s="62"/>
    </row>
    <row r="657" spans="24:24" x14ac:dyDescent="0.45">
      <c r="X657" s="62"/>
    </row>
    <row r="658" spans="24:24" x14ac:dyDescent="0.45">
      <c r="X658" s="62"/>
    </row>
    <row r="659" spans="24:24" x14ac:dyDescent="0.45">
      <c r="X659" s="62"/>
    </row>
    <row r="660" spans="24:24" x14ac:dyDescent="0.45">
      <c r="X660" s="62"/>
    </row>
    <row r="661" spans="24:24" x14ac:dyDescent="0.45">
      <c r="X661" s="62"/>
    </row>
    <row r="662" spans="24:24" x14ac:dyDescent="0.45">
      <c r="X662" s="62"/>
    </row>
    <row r="663" spans="24:24" x14ac:dyDescent="0.45">
      <c r="X663" s="62"/>
    </row>
    <row r="664" spans="24:24" x14ac:dyDescent="0.45">
      <c r="X664" s="62"/>
    </row>
    <row r="665" spans="24:24" x14ac:dyDescent="0.45">
      <c r="X665" s="62"/>
    </row>
    <row r="666" spans="24:24" x14ac:dyDescent="0.45">
      <c r="X666" s="62"/>
    </row>
    <row r="667" spans="24:24" x14ac:dyDescent="0.45">
      <c r="X667" s="62"/>
    </row>
    <row r="668" spans="24:24" x14ac:dyDescent="0.45">
      <c r="X668" s="62"/>
    </row>
    <row r="669" spans="24:24" x14ac:dyDescent="0.45">
      <c r="X669" s="62"/>
    </row>
    <row r="670" spans="24:24" x14ac:dyDescent="0.45">
      <c r="X670" s="62"/>
    </row>
    <row r="671" spans="24:24" x14ac:dyDescent="0.45">
      <c r="X671" s="62"/>
    </row>
    <row r="672" spans="24:24" x14ac:dyDescent="0.45">
      <c r="X672" s="62"/>
    </row>
    <row r="673" spans="24:24" x14ac:dyDescent="0.45">
      <c r="X673" s="62"/>
    </row>
    <row r="674" spans="24:24" x14ac:dyDescent="0.45">
      <c r="X674" s="62"/>
    </row>
    <row r="675" spans="24:24" x14ac:dyDescent="0.45">
      <c r="X675" s="62"/>
    </row>
    <row r="676" spans="24:24" x14ac:dyDescent="0.45">
      <c r="X676" s="62"/>
    </row>
    <row r="677" spans="24:24" x14ac:dyDescent="0.45">
      <c r="X677" s="62"/>
    </row>
    <row r="678" spans="24:24" x14ac:dyDescent="0.45">
      <c r="X678" s="62"/>
    </row>
    <row r="679" spans="24:24" x14ac:dyDescent="0.45">
      <c r="X679" s="62"/>
    </row>
    <row r="680" spans="24:24" x14ac:dyDescent="0.45">
      <c r="X680" s="62"/>
    </row>
    <row r="681" spans="24:24" x14ac:dyDescent="0.45">
      <c r="X681" s="62"/>
    </row>
    <row r="682" spans="24:24" x14ac:dyDescent="0.45">
      <c r="X682" s="62"/>
    </row>
    <row r="683" spans="24:24" x14ac:dyDescent="0.45">
      <c r="X683" s="62"/>
    </row>
    <row r="684" spans="24:24" x14ac:dyDescent="0.45">
      <c r="X684" s="62"/>
    </row>
    <row r="685" spans="24:24" x14ac:dyDescent="0.45">
      <c r="X685" s="62"/>
    </row>
    <row r="686" spans="24:24" x14ac:dyDescent="0.45">
      <c r="X686" s="62"/>
    </row>
    <row r="687" spans="24:24" x14ac:dyDescent="0.45">
      <c r="X687" s="62"/>
    </row>
    <row r="688" spans="24:24" x14ac:dyDescent="0.45">
      <c r="X688" s="62"/>
    </row>
    <row r="689" spans="24:24" x14ac:dyDescent="0.45">
      <c r="X689" s="62"/>
    </row>
    <row r="690" spans="24:24" x14ac:dyDescent="0.45">
      <c r="X690" s="62"/>
    </row>
    <row r="691" spans="24:24" x14ac:dyDescent="0.45">
      <c r="X691" s="62"/>
    </row>
    <row r="692" spans="24:24" x14ac:dyDescent="0.45">
      <c r="X692" s="62"/>
    </row>
    <row r="693" spans="24:24" x14ac:dyDescent="0.45">
      <c r="X693" s="62"/>
    </row>
    <row r="694" spans="24:24" x14ac:dyDescent="0.45">
      <c r="X694" s="62"/>
    </row>
    <row r="695" spans="24:24" x14ac:dyDescent="0.45">
      <c r="X695" s="62"/>
    </row>
    <row r="696" spans="24:24" x14ac:dyDescent="0.45">
      <c r="X696" s="62"/>
    </row>
    <row r="697" spans="24:24" x14ac:dyDescent="0.45">
      <c r="X697" s="62"/>
    </row>
    <row r="698" spans="24:24" x14ac:dyDescent="0.45">
      <c r="X698" s="62"/>
    </row>
    <row r="699" spans="24:24" x14ac:dyDescent="0.45">
      <c r="X699" s="62"/>
    </row>
    <row r="700" spans="24:24" x14ac:dyDescent="0.45">
      <c r="X700" s="62"/>
    </row>
    <row r="701" spans="24:24" x14ac:dyDescent="0.45">
      <c r="X701" s="62"/>
    </row>
    <row r="702" spans="24:24" x14ac:dyDescent="0.45">
      <c r="X702" s="62"/>
    </row>
    <row r="703" spans="24:24" x14ac:dyDescent="0.45">
      <c r="X703" s="62"/>
    </row>
    <row r="704" spans="24:24" x14ac:dyDescent="0.45">
      <c r="X704" s="62"/>
    </row>
    <row r="705" spans="24:24" x14ac:dyDescent="0.45">
      <c r="X705" s="62"/>
    </row>
    <row r="706" spans="24:24" x14ac:dyDescent="0.45">
      <c r="X706" s="62"/>
    </row>
    <row r="707" spans="24:24" x14ac:dyDescent="0.45">
      <c r="X707" s="62"/>
    </row>
    <row r="708" spans="24:24" x14ac:dyDescent="0.45">
      <c r="X708" s="62"/>
    </row>
    <row r="709" spans="24:24" x14ac:dyDescent="0.45">
      <c r="X709" s="62"/>
    </row>
    <row r="710" spans="24:24" x14ac:dyDescent="0.45">
      <c r="X710" s="62"/>
    </row>
    <row r="711" spans="24:24" x14ac:dyDescent="0.45">
      <c r="X711" s="62"/>
    </row>
    <row r="712" spans="24:24" x14ac:dyDescent="0.45">
      <c r="X712" s="62"/>
    </row>
    <row r="713" spans="24:24" x14ac:dyDescent="0.45">
      <c r="X713" s="62"/>
    </row>
    <row r="714" spans="24:24" x14ac:dyDescent="0.45">
      <c r="X714" s="62"/>
    </row>
    <row r="715" spans="24:24" x14ac:dyDescent="0.45">
      <c r="X715" s="62"/>
    </row>
    <row r="716" spans="24:24" x14ac:dyDescent="0.45">
      <c r="X716" s="62"/>
    </row>
    <row r="717" spans="24:24" x14ac:dyDescent="0.45">
      <c r="X717" s="62"/>
    </row>
    <row r="718" spans="24:24" x14ac:dyDescent="0.45">
      <c r="X718" s="62"/>
    </row>
    <row r="719" spans="24:24" x14ac:dyDescent="0.45">
      <c r="X719" s="62"/>
    </row>
    <row r="720" spans="24:24" x14ac:dyDescent="0.45">
      <c r="X720" s="62"/>
    </row>
    <row r="721" spans="24:24" x14ac:dyDescent="0.45">
      <c r="X721" s="62"/>
    </row>
    <row r="722" spans="24:24" x14ac:dyDescent="0.45">
      <c r="X722" s="62"/>
    </row>
    <row r="723" spans="24:24" x14ac:dyDescent="0.45">
      <c r="X723" s="62"/>
    </row>
    <row r="724" spans="24:24" x14ac:dyDescent="0.45">
      <c r="X724" s="62"/>
    </row>
    <row r="725" spans="24:24" x14ac:dyDescent="0.45">
      <c r="X725" s="62"/>
    </row>
    <row r="726" spans="24:24" x14ac:dyDescent="0.45">
      <c r="X726" s="62"/>
    </row>
    <row r="727" spans="24:24" x14ac:dyDescent="0.45">
      <c r="X727" s="62"/>
    </row>
    <row r="728" spans="24:24" x14ac:dyDescent="0.45">
      <c r="X728" s="62"/>
    </row>
    <row r="729" spans="24:24" x14ac:dyDescent="0.45">
      <c r="X729" s="62"/>
    </row>
    <row r="730" spans="24:24" x14ac:dyDescent="0.45">
      <c r="X730" s="62"/>
    </row>
    <row r="731" spans="24:24" x14ac:dyDescent="0.45">
      <c r="X731" s="62"/>
    </row>
    <row r="732" spans="24:24" x14ac:dyDescent="0.45">
      <c r="X732" s="62"/>
    </row>
    <row r="733" spans="24:24" x14ac:dyDescent="0.45">
      <c r="X733" s="62"/>
    </row>
    <row r="734" spans="24:24" x14ac:dyDescent="0.45">
      <c r="X734" s="62"/>
    </row>
    <row r="735" spans="24:24" x14ac:dyDescent="0.45">
      <c r="X735" s="62"/>
    </row>
    <row r="736" spans="24:24" x14ac:dyDescent="0.45">
      <c r="X736" s="62"/>
    </row>
    <row r="737" spans="24:24" x14ac:dyDescent="0.45">
      <c r="X737" s="62"/>
    </row>
    <row r="738" spans="24:24" x14ac:dyDescent="0.45">
      <c r="X738" s="62"/>
    </row>
    <row r="739" spans="24:24" x14ac:dyDescent="0.45">
      <c r="X739" s="62"/>
    </row>
    <row r="740" spans="24:24" x14ac:dyDescent="0.45">
      <c r="X740" s="62"/>
    </row>
    <row r="741" spans="24:24" x14ac:dyDescent="0.45">
      <c r="X741" s="62"/>
    </row>
    <row r="742" spans="24:24" x14ac:dyDescent="0.45">
      <c r="X742" s="62"/>
    </row>
    <row r="743" spans="24:24" x14ac:dyDescent="0.45">
      <c r="X743" s="62"/>
    </row>
    <row r="744" spans="24:24" x14ac:dyDescent="0.45">
      <c r="X744" s="62"/>
    </row>
    <row r="745" spans="24:24" x14ac:dyDescent="0.45">
      <c r="X745" s="62"/>
    </row>
    <row r="746" spans="24:24" x14ac:dyDescent="0.45">
      <c r="X746" s="62"/>
    </row>
    <row r="747" spans="24:24" x14ac:dyDescent="0.45">
      <c r="X747" s="62"/>
    </row>
    <row r="748" spans="24:24" x14ac:dyDescent="0.45">
      <c r="X748" s="62"/>
    </row>
    <row r="749" spans="24:24" x14ac:dyDescent="0.45">
      <c r="X749" s="62"/>
    </row>
    <row r="750" spans="24:24" x14ac:dyDescent="0.45">
      <c r="X750" s="62"/>
    </row>
    <row r="751" spans="24:24" x14ac:dyDescent="0.45">
      <c r="X751" s="62"/>
    </row>
    <row r="752" spans="24:24" x14ac:dyDescent="0.45">
      <c r="X752" s="62"/>
    </row>
    <row r="753" spans="24:24" x14ac:dyDescent="0.45">
      <c r="X753" s="62"/>
    </row>
    <row r="754" spans="24:24" x14ac:dyDescent="0.45">
      <c r="X754" s="62"/>
    </row>
    <row r="755" spans="24:24" x14ac:dyDescent="0.45">
      <c r="X755" s="62"/>
    </row>
    <row r="756" spans="24:24" x14ac:dyDescent="0.45">
      <c r="X756" s="62"/>
    </row>
    <row r="757" spans="24:24" x14ac:dyDescent="0.45">
      <c r="X757" s="62"/>
    </row>
    <row r="758" spans="24:24" x14ac:dyDescent="0.45">
      <c r="X758" s="62"/>
    </row>
    <row r="759" spans="24:24" x14ac:dyDescent="0.45">
      <c r="X759" s="62"/>
    </row>
    <row r="760" spans="24:24" x14ac:dyDescent="0.45">
      <c r="X760" s="62"/>
    </row>
    <row r="761" spans="24:24" x14ac:dyDescent="0.45">
      <c r="X761" s="62"/>
    </row>
    <row r="762" spans="24:24" x14ac:dyDescent="0.45">
      <c r="X762" s="62"/>
    </row>
    <row r="763" spans="24:24" x14ac:dyDescent="0.45">
      <c r="X763" s="62"/>
    </row>
    <row r="764" spans="24:24" x14ac:dyDescent="0.45">
      <c r="X764" s="62"/>
    </row>
    <row r="765" spans="24:24" x14ac:dyDescent="0.45">
      <c r="X765" s="62"/>
    </row>
    <row r="766" spans="24:24" x14ac:dyDescent="0.45">
      <c r="X766" s="62"/>
    </row>
    <row r="767" spans="24:24" x14ac:dyDescent="0.45">
      <c r="X767" s="62"/>
    </row>
    <row r="768" spans="24:24" x14ac:dyDescent="0.45">
      <c r="X768" s="62"/>
    </row>
    <row r="769" spans="24:24" x14ac:dyDescent="0.45">
      <c r="X769" s="62"/>
    </row>
    <row r="770" spans="24:24" x14ac:dyDescent="0.45">
      <c r="X770" s="62"/>
    </row>
    <row r="771" spans="24:24" x14ac:dyDescent="0.45">
      <c r="X771" s="62"/>
    </row>
    <row r="772" spans="24:24" x14ac:dyDescent="0.45">
      <c r="X772" s="62"/>
    </row>
    <row r="773" spans="24:24" x14ac:dyDescent="0.45">
      <c r="X773" s="62"/>
    </row>
    <row r="774" spans="24:24" x14ac:dyDescent="0.45">
      <c r="X774" s="62"/>
    </row>
    <row r="775" spans="24:24" x14ac:dyDescent="0.45">
      <c r="X775" s="62"/>
    </row>
    <row r="776" spans="24:24" x14ac:dyDescent="0.45">
      <c r="X776" s="62"/>
    </row>
    <row r="777" spans="24:24" x14ac:dyDescent="0.45">
      <c r="X777" s="62"/>
    </row>
    <row r="778" spans="24:24" x14ac:dyDescent="0.45">
      <c r="X778" s="62"/>
    </row>
    <row r="779" spans="24:24" x14ac:dyDescent="0.45">
      <c r="X779" s="62"/>
    </row>
    <row r="780" spans="24:24" x14ac:dyDescent="0.45">
      <c r="X780" s="62"/>
    </row>
    <row r="781" spans="24:24" x14ac:dyDescent="0.45">
      <c r="X781" s="62"/>
    </row>
    <row r="782" spans="24:24" x14ac:dyDescent="0.45">
      <c r="X782" s="62"/>
    </row>
    <row r="783" spans="24:24" x14ac:dyDescent="0.45">
      <c r="X783" s="62"/>
    </row>
    <row r="784" spans="24:24" x14ac:dyDescent="0.45">
      <c r="X784" s="62"/>
    </row>
    <row r="785" spans="24:24" x14ac:dyDescent="0.45">
      <c r="X785" s="62"/>
    </row>
    <row r="786" spans="24:24" x14ac:dyDescent="0.45">
      <c r="X786" s="62"/>
    </row>
    <row r="787" spans="24:24" x14ac:dyDescent="0.45">
      <c r="X787" s="62"/>
    </row>
    <row r="788" spans="24:24" x14ac:dyDescent="0.45">
      <c r="X788" s="62"/>
    </row>
    <row r="789" spans="24:24" x14ac:dyDescent="0.45">
      <c r="X789" s="62"/>
    </row>
    <row r="790" spans="24:24" x14ac:dyDescent="0.45">
      <c r="X790" s="62"/>
    </row>
    <row r="791" spans="24:24" x14ac:dyDescent="0.45">
      <c r="X791" s="62"/>
    </row>
    <row r="792" spans="24:24" x14ac:dyDescent="0.45">
      <c r="X792" s="62"/>
    </row>
    <row r="793" spans="24:24" x14ac:dyDescent="0.45">
      <c r="X793" s="62"/>
    </row>
    <row r="794" spans="24:24" x14ac:dyDescent="0.45">
      <c r="X794" s="62"/>
    </row>
    <row r="795" spans="24:24" x14ac:dyDescent="0.45">
      <c r="X795" s="62"/>
    </row>
    <row r="796" spans="24:24" x14ac:dyDescent="0.45">
      <c r="X796" s="62"/>
    </row>
    <row r="797" spans="24:24" x14ac:dyDescent="0.45">
      <c r="X797" s="62"/>
    </row>
    <row r="798" spans="24:24" x14ac:dyDescent="0.45">
      <c r="X798" s="62"/>
    </row>
    <row r="799" spans="24:24" x14ac:dyDescent="0.45">
      <c r="X799" s="62"/>
    </row>
    <row r="800" spans="24:24" x14ac:dyDescent="0.45">
      <c r="X800" s="62"/>
    </row>
    <row r="801" spans="24:24" x14ac:dyDescent="0.45">
      <c r="X801" s="62"/>
    </row>
    <row r="802" spans="24:24" x14ac:dyDescent="0.45">
      <c r="X802" s="62"/>
    </row>
    <row r="803" spans="24:24" x14ac:dyDescent="0.45">
      <c r="X803" s="62"/>
    </row>
    <row r="804" spans="24:24" x14ac:dyDescent="0.45">
      <c r="X804" s="62"/>
    </row>
    <row r="805" spans="24:24" x14ac:dyDescent="0.45">
      <c r="X805" s="62"/>
    </row>
    <row r="806" spans="24:24" x14ac:dyDescent="0.45">
      <c r="X806" s="62"/>
    </row>
    <row r="807" spans="24:24" x14ac:dyDescent="0.45">
      <c r="X807" s="62"/>
    </row>
    <row r="808" spans="24:24" x14ac:dyDescent="0.45">
      <c r="X808" s="62"/>
    </row>
    <row r="809" spans="24:24" x14ac:dyDescent="0.45">
      <c r="X809" s="62"/>
    </row>
    <row r="810" spans="24:24" x14ac:dyDescent="0.45">
      <c r="X810" s="62"/>
    </row>
    <row r="811" spans="24:24" x14ac:dyDescent="0.45">
      <c r="X811" s="62"/>
    </row>
    <row r="812" spans="24:24" x14ac:dyDescent="0.45">
      <c r="X812" s="62"/>
    </row>
    <row r="813" spans="24:24" x14ac:dyDescent="0.45">
      <c r="X813" s="62"/>
    </row>
    <row r="814" spans="24:24" x14ac:dyDescent="0.45">
      <c r="X814" s="62"/>
    </row>
    <row r="815" spans="24:24" x14ac:dyDescent="0.45">
      <c r="X815" s="62"/>
    </row>
    <row r="816" spans="24:24" x14ac:dyDescent="0.45">
      <c r="X816" s="62"/>
    </row>
    <row r="817" spans="24:24" x14ac:dyDescent="0.45">
      <c r="X817" s="62"/>
    </row>
    <row r="818" spans="24:24" x14ac:dyDescent="0.45">
      <c r="X818" s="62"/>
    </row>
    <row r="819" spans="24:24" x14ac:dyDescent="0.45">
      <c r="X819" s="62"/>
    </row>
    <row r="820" spans="24:24" x14ac:dyDescent="0.45">
      <c r="X820" s="62"/>
    </row>
    <row r="821" spans="24:24" x14ac:dyDescent="0.45">
      <c r="X821" s="62"/>
    </row>
    <row r="822" spans="24:24" x14ac:dyDescent="0.45">
      <c r="X822" s="62"/>
    </row>
    <row r="823" spans="24:24" x14ac:dyDescent="0.45">
      <c r="X823" s="62"/>
    </row>
    <row r="824" spans="24:24" x14ac:dyDescent="0.45">
      <c r="X824" s="62"/>
    </row>
    <row r="825" spans="24:24" x14ac:dyDescent="0.45">
      <c r="X825" s="62"/>
    </row>
    <row r="826" spans="24:24" x14ac:dyDescent="0.45">
      <c r="X826" s="62"/>
    </row>
    <row r="827" spans="24:24" x14ac:dyDescent="0.45">
      <c r="X827" s="62"/>
    </row>
    <row r="828" spans="24:24" x14ac:dyDescent="0.45">
      <c r="X828" s="62"/>
    </row>
    <row r="829" spans="24:24" x14ac:dyDescent="0.45">
      <c r="X829" s="62"/>
    </row>
    <row r="830" spans="24:24" x14ac:dyDescent="0.45">
      <c r="X830" s="62"/>
    </row>
    <row r="831" spans="24:24" x14ac:dyDescent="0.45">
      <c r="X831" s="62"/>
    </row>
    <row r="832" spans="24:24" x14ac:dyDescent="0.45">
      <c r="X832" s="62"/>
    </row>
    <row r="833" spans="24:24" x14ac:dyDescent="0.45">
      <c r="X833" s="62"/>
    </row>
    <row r="834" spans="24:24" x14ac:dyDescent="0.45">
      <c r="X834" s="62"/>
    </row>
    <row r="835" spans="24:24" x14ac:dyDescent="0.45">
      <c r="X835" s="62"/>
    </row>
    <row r="836" spans="24:24" x14ac:dyDescent="0.45">
      <c r="X836" s="62"/>
    </row>
    <row r="837" spans="24:24" x14ac:dyDescent="0.45">
      <c r="X837" s="62"/>
    </row>
    <row r="838" spans="24:24" x14ac:dyDescent="0.45">
      <c r="X838" s="62"/>
    </row>
    <row r="839" spans="24:24" x14ac:dyDescent="0.45">
      <c r="X839" s="62"/>
    </row>
    <row r="840" spans="24:24" x14ac:dyDescent="0.45">
      <c r="X840" s="62"/>
    </row>
    <row r="841" spans="24:24" x14ac:dyDescent="0.45">
      <c r="X841" s="62"/>
    </row>
    <row r="842" spans="24:24" x14ac:dyDescent="0.45">
      <c r="X842" s="62"/>
    </row>
    <row r="843" spans="24:24" x14ac:dyDescent="0.45">
      <c r="X843" s="62"/>
    </row>
    <row r="844" spans="24:24" x14ac:dyDescent="0.45">
      <c r="X844" s="62"/>
    </row>
    <row r="845" spans="24:24" x14ac:dyDescent="0.45">
      <c r="X845" s="62"/>
    </row>
    <row r="846" spans="24:24" x14ac:dyDescent="0.45">
      <c r="X846" s="62"/>
    </row>
    <row r="847" spans="24:24" x14ac:dyDescent="0.45">
      <c r="X847" s="62"/>
    </row>
    <row r="848" spans="24:24" x14ac:dyDescent="0.45">
      <c r="X848" s="62"/>
    </row>
    <row r="849" spans="24:24" x14ac:dyDescent="0.45">
      <c r="X849" s="62"/>
    </row>
    <row r="850" spans="24:24" x14ac:dyDescent="0.45">
      <c r="X850" s="62"/>
    </row>
    <row r="851" spans="24:24" x14ac:dyDescent="0.45">
      <c r="X851" s="62"/>
    </row>
    <row r="852" spans="24:24" x14ac:dyDescent="0.45">
      <c r="X852" s="62"/>
    </row>
    <row r="853" spans="24:24" x14ac:dyDescent="0.45">
      <c r="X853" s="62"/>
    </row>
    <row r="854" spans="24:24" x14ac:dyDescent="0.45">
      <c r="X854" s="62"/>
    </row>
    <row r="855" spans="24:24" x14ac:dyDescent="0.45">
      <c r="X855" s="62"/>
    </row>
    <row r="856" spans="24:24" x14ac:dyDescent="0.45">
      <c r="X856" s="62"/>
    </row>
    <row r="857" spans="24:24" x14ac:dyDescent="0.45">
      <c r="X857" s="62"/>
    </row>
    <row r="858" spans="24:24" x14ac:dyDescent="0.45">
      <c r="X858" s="62"/>
    </row>
    <row r="859" spans="24:24" x14ac:dyDescent="0.45">
      <c r="X859" s="62"/>
    </row>
    <row r="860" spans="24:24" x14ac:dyDescent="0.45">
      <c r="X860" s="62"/>
    </row>
    <row r="861" spans="24:24" x14ac:dyDescent="0.45">
      <c r="X861" s="62"/>
    </row>
    <row r="862" spans="24:24" x14ac:dyDescent="0.45">
      <c r="X862" s="62"/>
    </row>
    <row r="863" spans="24:24" x14ac:dyDescent="0.45">
      <c r="X863" s="62"/>
    </row>
    <row r="864" spans="24:24" x14ac:dyDescent="0.45">
      <c r="X864" s="62"/>
    </row>
    <row r="865" spans="24:24" x14ac:dyDescent="0.45">
      <c r="X865" s="62"/>
    </row>
    <row r="866" spans="24:24" x14ac:dyDescent="0.45">
      <c r="X866" s="62"/>
    </row>
    <row r="867" spans="24:24" x14ac:dyDescent="0.45">
      <c r="X867" s="62"/>
    </row>
    <row r="868" spans="24:24" x14ac:dyDescent="0.45">
      <c r="X868" s="62"/>
    </row>
    <row r="869" spans="24:24" x14ac:dyDescent="0.45">
      <c r="X869" s="62"/>
    </row>
    <row r="870" spans="24:24" x14ac:dyDescent="0.45">
      <c r="X870" s="62"/>
    </row>
    <row r="871" spans="24:24" x14ac:dyDescent="0.45">
      <c r="X871" s="62"/>
    </row>
    <row r="872" spans="24:24" x14ac:dyDescent="0.45">
      <c r="X872" s="62"/>
    </row>
    <row r="873" spans="24:24" x14ac:dyDescent="0.45">
      <c r="X873" s="62"/>
    </row>
    <row r="874" spans="24:24" x14ac:dyDescent="0.45">
      <c r="X874" s="62"/>
    </row>
    <row r="875" spans="24:24" x14ac:dyDescent="0.45">
      <c r="X875" s="62"/>
    </row>
    <row r="876" spans="24:24" x14ac:dyDescent="0.45">
      <c r="X876" s="62"/>
    </row>
    <row r="877" spans="24:24" x14ac:dyDescent="0.45">
      <c r="X877" s="62"/>
    </row>
    <row r="878" spans="24:24" x14ac:dyDescent="0.45">
      <c r="X878" s="62"/>
    </row>
    <row r="879" spans="24:24" x14ac:dyDescent="0.45">
      <c r="X879" s="62"/>
    </row>
    <row r="880" spans="24:24" x14ac:dyDescent="0.45">
      <c r="X880" s="62"/>
    </row>
    <row r="881" spans="24:24" x14ac:dyDescent="0.45">
      <c r="X881" s="62"/>
    </row>
    <row r="882" spans="24:24" x14ac:dyDescent="0.45">
      <c r="X882" s="62"/>
    </row>
    <row r="883" spans="24:24" x14ac:dyDescent="0.45">
      <c r="X883" s="62"/>
    </row>
    <row r="884" spans="24:24" x14ac:dyDescent="0.45">
      <c r="X884" s="62"/>
    </row>
    <row r="885" spans="24:24" x14ac:dyDescent="0.45">
      <c r="X885" s="62"/>
    </row>
    <row r="886" spans="24:24" x14ac:dyDescent="0.45">
      <c r="X886" s="62"/>
    </row>
    <row r="887" spans="24:24" x14ac:dyDescent="0.45">
      <c r="X887" s="62"/>
    </row>
    <row r="888" spans="24:24" x14ac:dyDescent="0.45">
      <c r="X888" s="62"/>
    </row>
    <row r="889" spans="24:24" x14ac:dyDescent="0.45">
      <c r="X889" s="62"/>
    </row>
    <row r="890" spans="24:24" x14ac:dyDescent="0.45">
      <c r="X890" s="62"/>
    </row>
    <row r="891" spans="24:24" x14ac:dyDescent="0.45">
      <c r="X891" s="62"/>
    </row>
    <row r="892" spans="24:24" x14ac:dyDescent="0.45">
      <c r="X892" s="62"/>
    </row>
    <row r="893" spans="24:24" x14ac:dyDescent="0.45">
      <c r="X893" s="62"/>
    </row>
    <row r="894" spans="24:24" x14ac:dyDescent="0.45">
      <c r="X894" s="62"/>
    </row>
    <row r="895" spans="24:24" x14ac:dyDescent="0.45">
      <c r="X895" s="62"/>
    </row>
    <row r="896" spans="24:24" x14ac:dyDescent="0.45">
      <c r="X896" s="62"/>
    </row>
    <row r="897" spans="24:24" x14ac:dyDescent="0.45">
      <c r="X897" s="62"/>
    </row>
    <row r="898" spans="24:24" x14ac:dyDescent="0.45">
      <c r="X898" s="62"/>
    </row>
    <row r="899" spans="24:24" x14ac:dyDescent="0.45">
      <c r="X899" s="62"/>
    </row>
    <row r="900" spans="24:24" x14ac:dyDescent="0.45">
      <c r="X900" s="62"/>
    </row>
    <row r="901" spans="24:24" x14ac:dyDescent="0.45">
      <c r="X901" s="62"/>
    </row>
    <row r="902" spans="24:24" x14ac:dyDescent="0.45">
      <c r="X902" s="62"/>
    </row>
    <row r="903" spans="24:24" x14ac:dyDescent="0.45">
      <c r="X903" s="62"/>
    </row>
    <row r="904" spans="24:24" x14ac:dyDescent="0.45">
      <c r="X904" s="62"/>
    </row>
    <row r="905" spans="24:24" x14ac:dyDescent="0.45">
      <c r="X905" s="62"/>
    </row>
    <row r="906" spans="24:24" x14ac:dyDescent="0.45">
      <c r="X906" s="62"/>
    </row>
    <row r="907" spans="24:24" x14ac:dyDescent="0.45">
      <c r="X907" s="62"/>
    </row>
    <row r="908" spans="24:24" x14ac:dyDescent="0.45">
      <c r="X908" s="62"/>
    </row>
    <row r="909" spans="24:24" x14ac:dyDescent="0.45">
      <c r="X909" s="62"/>
    </row>
    <row r="910" spans="24:24" x14ac:dyDescent="0.45">
      <c r="X910" s="62"/>
    </row>
    <row r="911" spans="24:24" x14ac:dyDescent="0.45">
      <c r="X911" s="62"/>
    </row>
    <row r="912" spans="24:24" x14ac:dyDescent="0.45">
      <c r="X912" s="62"/>
    </row>
    <row r="913" spans="24:24" x14ac:dyDescent="0.45">
      <c r="X913" s="62"/>
    </row>
    <row r="914" spans="24:24" x14ac:dyDescent="0.45">
      <c r="X914" s="62"/>
    </row>
    <row r="915" spans="24:24" x14ac:dyDescent="0.45">
      <c r="X915" s="62"/>
    </row>
    <row r="916" spans="24:24" x14ac:dyDescent="0.45">
      <c r="X916" s="62"/>
    </row>
    <row r="917" spans="24:24" x14ac:dyDescent="0.45">
      <c r="X917" s="62"/>
    </row>
    <row r="918" spans="24:24" x14ac:dyDescent="0.45">
      <c r="X918" s="62"/>
    </row>
    <row r="919" spans="24:24" x14ac:dyDescent="0.45">
      <c r="X919" s="62"/>
    </row>
    <row r="920" spans="24:24" x14ac:dyDescent="0.45">
      <c r="X920" s="62"/>
    </row>
    <row r="921" spans="24:24" x14ac:dyDescent="0.45">
      <c r="X921" s="62"/>
    </row>
    <row r="922" spans="24:24" x14ac:dyDescent="0.45">
      <c r="X922" s="62"/>
    </row>
    <row r="923" spans="24:24" x14ac:dyDescent="0.45">
      <c r="X923" s="62"/>
    </row>
    <row r="924" spans="24:24" x14ac:dyDescent="0.45">
      <c r="X924" s="62"/>
    </row>
    <row r="925" spans="24:24" x14ac:dyDescent="0.45">
      <c r="X925" s="62"/>
    </row>
    <row r="926" spans="24:24" x14ac:dyDescent="0.45">
      <c r="X926" s="62"/>
    </row>
    <row r="927" spans="24:24" x14ac:dyDescent="0.45">
      <c r="X927" s="62"/>
    </row>
    <row r="928" spans="24:24" x14ac:dyDescent="0.45">
      <c r="X928" s="62"/>
    </row>
    <row r="929" spans="24:24" x14ac:dyDescent="0.45">
      <c r="X929" s="62"/>
    </row>
    <row r="930" spans="24:24" x14ac:dyDescent="0.45">
      <c r="X930" s="62"/>
    </row>
    <row r="931" spans="24:24" x14ac:dyDescent="0.45">
      <c r="X931" s="62"/>
    </row>
    <row r="932" spans="24:24" x14ac:dyDescent="0.45">
      <c r="X932" s="62"/>
    </row>
    <row r="933" spans="24:24" x14ac:dyDescent="0.45">
      <c r="X933" s="62"/>
    </row>
    <row r="934" spans="24:24" x14ac:dyDescent="0.45">
      <c r="X934" s="62"/>
    </row>
    <row r="935" spans="24:24" x14ac:dyDescent="0.45">
      <c r="X935" s="62"/>
    </row>
    <row r="936" spans="24:24" x14ac:dyDescent="0.45">
      <c r="X936" s="62"/>
    </row>
    <row r="937" spans="24:24" x14ac:dyDescent="0.45">
      <c r="X937" s="62"/>
    </row>
    <row r="938" spans="24:24" x14ac:dyDescent="0.45">
      <c r="X938" s="62"/>
    </row>
    <row r="939" spans="24:24" x14ac:dyDescent="0.45">
      <c r="X939" s="62"/>
    </row>
    <row r="940" spans="24:24" x14ac:dyDescent="0.45">
      <c r="X940" s="62"/>
    </row>
    <row r="941" spans="24:24" x14ac:dyDescent="0.45">
      <c r="X941" s="62"/>
    </row>
    <row r="942" spans="24:24" x14ac:dyDescent="0.45">
      <c r="X942" s="62"/>
    </row>
    <row r="943" spans="24:24" x14ac:dyDescent="0.45">
      <c r="X943" s="62"/>
    </row>
    <row r="944" spans="24:24" x14ac:dyDescent="0.45">
      <c r="X944" s="62"/>
    </row>
    <row r="945" spans="24:24" x14ac:dyDescent="0.45">
      <c r="X945" s="62"/>
    </row>
    <row r="946" spans="24:24" x14ac:dyDescent="0.45">
      <c r="X946" s="62"/>
    </row>
    <row r="947" spans="24:24" x14ac:dyDescent="0.45">
      <c r="X947" s="62"/>
    </row>
    <row r="948" spans="24:24" x14ac:dyDescent="0.45">
      <c r="X948" s="62"/>
    </row>
    <row r="949" spans="24:24" x14ac:dyDescent="0.45">
      <c r="X949" s="62"/>
    </row>
    <row r="950" spans="24:24" x14ac:dyDescent="0.45">
      <c r="X950" s="62"/>
    </row>
    <row r="951" spans="24:24" x14ac:dyDescent="0.45">
      <c r="X951" s="62"/>
    </row>
    <row r="952" spans="24:24" x14ac:dyDescent="0.45">
      <c r="X952" s="62"/>
    </row>
    <row r="953" spans="24:24" x14ac:dyDescent="0.45">
      <c r="X953" s="62"/>
    </row>
    <row r="954" spans="24:24" x14ac:dyDescent="0.45">
      <c r="X954" s="62"/>
    </row>
    <row r="955" spans="24:24" x14ac:dyDescent="0.45">
      <c r="X955" s="62"/>
    </row>
    <row r="956" spans="24:24" x14ac:dyDescent="0.45">
      <c r="X956" s="62"/>
    </row>
    <row r="957" spans="24:24" x14ac:dyDescent="0.45">
      <c r="X957" s="62"/>
    </row>
    <row r="958" spans="24:24" x14ac:dyDescent="0.45">
      <c r="X958" s="62"/>
    </row>
    <row r="959" spans="24:24" x14ac:dyDescent="0.45">
      <c r="X959" s="62"/>
    </row>
    <row r="960" spans="24:24" x14ac:dyDescent="0.45">
      <c r="X960" s="62"/>
    </row>
    <row r="961" spans="24:24" x14ac:dyDescent="0.45">
      <c r="X961" s="62"/>
    </row>
    <row r="962" spans="24:24" x14ac:dyDescent="0.45">
      <c r="X962" s="62"/>
    </row>
    <row r="963" spans="24:24" x14ac:dyDescent="0.45">
      <c r="X963" s="62"/>
    </row>
    <row r="964" spans="24:24" x14ac:dyDescent="0.45">
      <c r="X964" s="62"/>
    </row>
    <row r="965" spans="24:24" x14ac:dyDescent="0.45">
      <c r="X965" s="62"/>
    </row>
    <row r="966" spans="24:24" x14ac:dyDescent="0.45">
      <c r="X966" s="62"/>
    </row>
    <row r="967" spans="24:24" x14ac:dyDescent="0.45">
      <c r="X967" s="62"/>
    </row>
    <row r="968" spans="24:24" x14ac:dyDescent="0.45">
      <c r="X968" s="62"/>
    </row>
    <row r="969" spans="24:24" x14ac:dyDescent="0.45">
      <c r="X969" s="62"/>
    </row>
    <row r="970" spans="24:24" x14ac:dyDescent="0.45">
      <c r="X970" s="62"/>
    </row>
    <row r="971" spans="24:24" x14ac:dyDescent="0.45">
      <c r="X971" s="62"/>
    </row>
    <row r="972" spans="24:24" x14ac:dyDescent="0.45">
      <c r="X972" s="62"/>
    </row>
    <row r="973" spans="24:24" x14ac:dyDescent="0.45">
      <c r="X973" s="62"/>
    </row>
    <row r="974" spans="24:24" x14ac:dyDescent="0.45">
      <c r="X974" s="62"/>
    </row>
    <row r="975" spans="24:24" x14ac:dyDescent="0.45">
      <c r="X975" s="62"/>
    </row>
    <row r="976" spans="24:24" x14ac:dyDescent="0.45">
      <c r="X976" s="62"/>
    </row>
    <row r="977" spans="24:24" x14ac:dyDescent="0.45">
      <c r="X977" s="62"/>
    </row>
    <row r="978" spans="24:24" x14ac:dyDescent="0.45">
      <c r="X978" s="62"/>
    </row>
    <row r="979" spans="24:24" x14ac:dyDescent="0.45">
      <c r="X979" s="62"/>
    </row>
    <row r="980" spans="24:24" x14ac:dyDescent="0.45">
      <c r="X980" s="62"/>
    </row>
    <row r="981" spans="24:24" x14ac:dyDescent="0.45">
      <c r="X981" s="62"/>
    </row>
    <row r="982" spans="24:24" x14ac:dyDescent="0.45">
      <c r="X982" s="62"/>
    </row>
    <row r="983" spans="24:24" x14ac:dyDescent="0.45">
      <c r="X983" s="62"/>
    </row>
    <row r="984" spans="24:24" x14ac:dyDescent="0.45">
      <c r="X984" s="62"/>
    </row>
    <row r="985" spans="24:24" x14ac:dyDescent="0.45">
      <c r="X985" s="62"/>
    </row>
    <row r="986" spans="24:24" x14ac:dyDescent="0.45">
      <c r="X986" s="62"/>
    </row>
    <row r="987" spans="24:24" x14ac:dyDescent="0.45">
      <c r="X987" s="62"/>
    </row>
    <row r="988" spans="24:24" x14ac:dyDescent="0.45">
      <c r="X988" s="62"/>
    </row>
    <row r="989" spans="24:24" x14ac:dyDescent="0.45">
      <c r="X989" s="62"/>
    </row>
    <row r="990" spans="24:24" x14ac:dyDescent="0.45">
      <c r="X990" s="62"/>
    </row>
    <row r="991" spans="24:24" x14ac:dyDescent="0.45">
      <c r="X991" s="62"/>
    </row>
    <row r="992" spans="24:24" x14ac:dyDescent="0.45">
      <c r="X992" s="62"/>
    </row>
    <row r="993" spans="24:24" x14ac:dyDescent="0.45">
      <c r="X993" s="62"/>
    </row>
    <row r="994" spans="24:24" x14ac:dyDescent="0.45">
      <c r="X994" s="62"/>
    </row>
    <row r="995" spans="24:24" x14ac:dyDescent="0.45">
      <c r="X995" s="62"/>
    </row>
    <row r="996" spans="24:24" x14ac:dyDescent="0.45">
      <c r="X996" s="62"/>
    </row>
    <row r="997" spans="24:24" x14ac:dyDescent="0.45">
      <c r="X997" s="62"/>
    </row>
    <row r="998" spans="24:24" x14ac:dyDescent="0.45">
      <c r="X998" s="62"/>
    </row>
    <row r="999" spans="24:24" x14ac:dyDescent="0.45">
      <c r="X999" s="62"/>
    </row>
    <row r="1000" spans="24:24" x14ac:dyDescent="0.45">
      <c r="X1000" s="62"/>
    </row>
    <row r="1001" spans="24:24" x14ac:dyDescent="0.45">
      <c r="X1001" s="62"/>
    </row>
    <row r="1002" spans="24:24" x14ac:dyDescent="0.45">
      <c r="X1002" s="62"/>
    </row>
    <row r="1003" spans="24:24" x14ac:dyDescent="0.45">
      <c r="X1003" s="62"/>
    </row>
    <row r="1004" spans="24:24" x14ac:dyDescent="0.45">
      <c r="X1004" s="62"/>
    </row>
    <row r="1005" spans="24:24" x14ac:dyDescent="0.45">
      <c r="X1005" s="62"/>
    </row>
    <row r="1006" spans="24:24" x14ac:dyDescent="0.45">
      <c r="X1006" s="62"/>
    </row>
    <row r="1007" spans="24:24" x14ac:dyDescent="0.45">
      <c r="X1007" s="62"/>
    </row>
    <row r="1008" spans="24:24" x14ac:dyDescent="0.45">
      <c r="X1008" s="62"/>
    </row>
    <row r="1009" spans="24:24" x14ac:dyDescent="0.45">
      <c r="X1009" s="62"/>
    </row>
    <row r="1010" spans="24:24" x14ac:dyDescent="0.45">
      <c r="X1010" s="62"/>
    </row>
    <row r="1011" spans="24:24" x14ac:dyDescent="0.45">
      <c r="X1011" s="62"/>
    </row>
    <row r="1012" spans="24:24" x14ac:dyDescent="0.45">
      <c r="X1012" s="62"/>
    </row>
    <row r="1013" spans="24:24" x14ac:dyDescent="0.45">
      <c r="X1013" s="62"/>
    </row>
    <row r="1014" spans="24:24" x14ac:dyDescent="0.45">
      <c r="X1014" s="62"/>
    </row>
    <row r="1015" spans="24:24" x14ac:dyDescent="0.45">
      <c r="X1015" s="62"/>
    </row>
    <row r="1016" spans="24:24" x14ac:dyDescent="0.45">
      <c r="X1016" s="62"/>
    </row>
    <row r="1017" spans="24:24" x14ac:dyDescent="0.45">
      <c r="X1017" s="62"/>
    </row>
    <row r="1018" spans="24:24" x14ac:dyDescent="0.45">
      <c r="X1018" s="62"/>
    </row>
    <row r="1019" spans="24:24" x14ac:dyDescent="0.45">
      <c r="X1019" s="62"/>
    </row>
    <row r="1020" spans="24:24" x14ac:dyDescent="0.45">
      <c r="X1020" s="62"/>
    </row>
    <row r="1021" spans="24:24" x14ac:dyDescent="0.45">
      <c r="X1021" s="62"/>
    </row>
    <row r="1022" spans="24:24" x14ac:dyDescent="0.45">
      <c r="X1022" s="62"/>
    </row>
    <row r="1023" spans="24:24" x14ac:dyDescent="0.45">
      <c r="X1023" s="62"/>
    </row>
    <row r="1024" spans="24:24" x14ac:dyDescent="0.45">
      <c r="X1024" s="62"/>
    </row>
    <row r="1025" spans="24:24" x14ac:dyDescent="0.45">
      <c r="X1025" s="62"/>
    </row>
    <row r="1026" spans="24:24" x14ac:dyDescent="0.45">
      <c r="X1026" s="62"/>
    </row>
    <row r="1027" spans="24:24" x14ac:dyDescent="0.45">
      <c r="X1027" s="62"/>
    </row>
    <row r="1028" spans="24:24" x14ac:dyDescent="0.45">
      <c r="X1028" s="62"/>
    </row>
    <row r="1029" spans="24:24" x14ac:dyDescent="0.45">
      <c r="X1029" s="62"/>
    </row>
    <row r="1030" spans="24:24" x14ac:dyDescent="0.45">
      <c r="X1030" s="62"/>
    </row>
    <row r="1031" spans="24:24" x14ac:dyDescent="0.45">
      <c r="X1031" s="62"/>
    </row>
    <row r="1032" spans="24:24" x14ac:dyDescent="0.45">
      <c r="X1032" s="62"/>
    </row>
    <row r="1033" spans="24:24" x14ac:dyDescent="0.45">
      <c r="X1033" s="62"/>
    </row>
    <row r="1034" spans="24:24" x14ac:dyDescent="0.45">
      <c r="X1034" s="62"/>
    </row>
    <row r="1035" spans="24:24" x14ac:dyDescent="0.45">
      <c r="X1035" s="62"/>
    </row>
    <row r="1036" spans="24:24" x14ac:dyDescent="0.45">
      <c r="X1036" s="62"/>
    </row>
    <row r="1037" spans="24:24" x14ac:dyDescent="0.45">
      <c r="X1037" s="62"/>
    </row>
    <row r="1038" spans="24:24" x14ac:dyDescent="0.45">
      <c r="X1038" s="62"/>
    </row>
    <row r="1039" spans="24:24" x14ac:dyDescent="0.45">
      <c r="X1039" s="62"/>
    </row>
    <row r="1040" spans="24:24" x14ac:dyDescent="0.45">
      <c r="X1040" s="62"/>
    </row>
    <row r="1041" spans="24:24" x14ac:dyDescent="0.45">
      <c r="X1041" s="62"/>
    </row>
    <row r="1042" spans="24:24" x14ac:dyDescent="0.45">
      <c r="X1042" s="62"/>
    </row>
    <row r="1043" spans="24:24" x14ac:dyDescent="0.45">
      <c r="X1043" s="62"/>
    </row>
    <row r="1044" spans="24:24" x14ac:dyDescent="0.45">
      <c r="X1044" s="62"/>
    </row>
    <row r="1045" spans="24:24" x14ac:dyDescent="0.45">
      <c r="X1045" s="62"/>
    </row>
    <row r="1046" spans="24:24" x14ac:dyDescent="0.45">
      <c r="X1046" s="62"/>
    </row>
    <row r="1047" spans="24:24" x14ac:dyDescent="0.45">
      <c r="X1047" s="62"/>
    </row>
    <row r="1048" spans="24:24" x14ac:dyDescent="0.45">
      <c r="X1048" s="62"/>
    </row>
    <row r="1049" spans="24:24" x14ac:dyDescent="0.45">
      <c r="X1049" s="62"/>
    </row>
    <row r="1050" spans="24:24" x14ac:dyDescent="0.45">
      <c r="X1050" s="62"/>
    </row>
    <row r="1051" spans="24:24" x14ac:dyDescent="0.45">
      <c r="X1051" s="62"/>
    </row>
    <row r="1052" spans="24:24" x14ac:dyDescent="0.45">
      <c r="X1052" s="62"/>
    </row>
    <row r="1053" spans="24:24" x14ac:dyDescent="0.45">
      <c r="X1053" s="62"/>
    </row>
    <row r="1054" spans="24:24" x14ac:dyDescent="0.45">
      <c r="X1054" s="62"/>
    </row>
    <row r="1055" spans="24:24" x14ac:dyDescent="0.45">
      <c r="X1055" s="62"/>
    </row>
    <row r="1056" spans="24:24" x14ac:dyDescent="0.45">
      <c r="X1056" s="62"/>
    </row>
    <row r="1057" spans="24:24" x14ac:dyDescent="0.45">
      <c r="X1057" s="62"/>
    </row>
    <row r="1058" spans="24:24" x14ac:dyDescent="0.45">
      <c r="X1058" s="62"/>
    </row>
    <row r="1059" spans="24:24" x14ac:dyDescent="0.45">
      <c r="X1059" s="62"/>
    </row>
    <row r="1060" spans="24:24" x14ac:dyDescent="0.45">
      <c r="X1060" s="62"/>
    </row>
    <row r="1061" spans="24:24" x14ac:dyDescent="0.45">
      <c r="X1061" s="62"/>
    </row>
    <row r="1062" spans="24:24" x14ac:dyDescent="0.45">
      <c r="X1062" s="62"/>
    </row>
    <row r="1063" spans="24:24" x14ac:dyDescent="0.45">
      <c r="X1063" s="62"/>
    </row>
    <row r="1064" spans="24:24" x14ac:dyDescent="0.45">
      <c r="X1064" s="62"/>
    </row>
    <row r="1065" spans="24:24" x14ac:dyDescent="0.45">
      <c r="X1065" s="62"/>
    </row>
    <row r="1066" spans="24:24" x14ac:dyDescent="0.45">
      <c r="X1066" s="62"/>
    </row>
    <row r="1067" spans="24:24" x14ac:dyDescent="0.45">
      <c r="X1067" s="62"/>
    </row>
    <row r="1068" spans="24:24" x14ac:dyDescent="0.45">
      <c r="X1068" s="62"/>
    </row>
    <row r="1069" spans="24:24" x14ac:dyDescent="0.45">
      <c r="X1069" s="62"/>
    </row>
    <row r="1070" spans="24:24" x14ac:dyDescent="0.45">
      <c r="X1070" s="62"/>
    </row>
    <row r="1071" spans="24:24" x14ac:dyDescent="0.45">
      <c r="X1071" s="62"/>
    </row>
    <row r="1072" spans="24:24" x14ac:dyDescent="0.45">
      <c r="X1072" s="62"/>
    </row>
    <row r="1073" spans="24:24" x14ac:dyDescent="0.45">
      <c r="X1073" s="62"/>
    </row>
    <row r="1074" spans="24:24" x14ac:dyDescent="0.45">
      <c r="X1074" s="62"/>
    </row>
    <row r="1075" spans="24:24" x14ac:dyDescent="0.45">
      <c r="X1075" s="62"/>
    </row>
    <row r="1076" spans="24:24" x14ac:dyDescent="0.45">
      <c r="X1076" s="62"/>
    </row>
    <row r="1077" spans="24:24" x14ac:dyDescent="0.45">
      <c r="X1077" s="62"/>
    </row>
    <row r="1078" spans="24:24" x14ac:dyDescent="0.45">
      <c r="X1078" s="62"/>
    </row>
    <row r="1079" spans="24:24" x14ac:dyDescent="0.45">
      <c r="X1079" s="62"/>
    </row>
    <row r="1080" spans="24:24" x14ac:dyDescent="0.45">
      <c r="X1080" s="62"/>
    </row>
    <row r="1081" spans="24:24" x14ac:dyDescent="0.45">
      <c r="X1081" s="62"/>
    </row>
    <row r="1082" spans="24:24" x14ac:dyDescent="0.45">
      <c r="X1082" s="62"/>
    </row>
    <row r="1083" spans="24:24" x14ac:dyDescent="0.45">
      <c r="X1083" s="62"/>
    </row>
    <row r="1084" spans="24:24" x14ac:dyDescent="0.45">
      <c r="X1084" s="62"/>
    </row>
    <row r="1085" spans="24:24" x14ac:dyDescent="0.45">
      <c r="X1085" s="62"/>
    </row>
    <row r="1086" spans="24:24" x14ac:dyDescent="0.45">
      <c r="X1086" s="62"/>
    </row>
    <row r="1087" spans="24:24" x14ac:dyDescent="0.45">
      <c r="X1087" s="62"/>
    </row>
    <row r="1088" spans="24:24" x14ac:dyDescent="0.45">
      <c r="X1088" s="62"/>
    </row>
    <row r="1089" spans="24:24" x14ac:dyDescent="0.45">
      <c r="X1089" s="62"/>
    </row>
    <row r="1090" spans="24:24" x14ac:dyDescent="0.45">
      <c r="X1090" s="62"/>
    </row>
    <row r="1091" spans="24:24" x14ac:dyDescent="0.45">
      <c r="X1091" s="62"/>
    </row>
    <row r="1092" spans="24:24" x14ac:dyDescent="0.45">
      <c r="X1092" s="62"/>
    </row>
    <row r="1093" spans="24:24" x14ac:dyDescent="0.45">
      <c r="X1093" s="62"/>
    </row>
    <row r="1094" spans="24:24" x14ac:dyDescent="0.45">
      <c r="X1094" s="62"/>
    </row>
    <row r="1095" spans="24:24" x14ac:dyDescent="0.45">
      <c r="X1095" s="62"/>
    </row>
    <row r="1096" spans="24:24" x14ac:dyDescent="0.45">
      <c r="X1096" s="62"/>
    </row>
    <row r="1097" spans="24:24" x14ac:dyDescent="0.45">
      <c r="X1097" s="62"/>
    </row>
    <row r="1098" spans="24:24" x14ac:dyDescent="0.45">
      <c r="X1098" s="62"/>
    </row>
    <row r="1099" spans="24:24" x14ac:dyDescent="0.45">
      <c r="X1099" s="62"/>
    </row>
    <row r="1100" spans="24:24" x14ac:dyDescent="0.45">
      <c r="X1100" s="62"/>
    </row>
    <row r="1101" spans="24:24" x14ac:dyDescent="0.45">
      <c r="X1101" s="62"/>
    </row>
    <row r="1102" spans="24:24" x14ac:dyDescent="0.45">
      <c r="X1102" s="62"/>
    </row>
    <row r="1103" spans="24:24" x14ac:dyDescent="0.45">
      <c r="X1103" s="62"/>
    </row>
    <row r="1104" spans="24:24" x14ac:dyDescent="0.45">
      <c r="X1104" s="62"/>
    </row>
    <row r="1105" spans="24:24" x14ac:dyDescent="0.45">
      <c r="X1105" s="62"/>
    </row>
    <row r="1106" spans="24:24" x14ac:dyDescent="0.45">
      <c r="X1106" s="62"/>
    </row>
    <row r="1107" spans="24:24" x14ac:dyDescent="0.45">
      <c r="X1107" s="62"/>
    </row>
    <row r="1108" spans="24:24" x14ac:dyDescent="0.45">
      <c r="X1108" s="62"/>
    </row>
    <row r="1109" spans="24:24" x14ac:dyDescent="0.45">
      <c r="X1109" s="62"/>
    </row>
    <row r="1110" spans="24:24" x14ac:dyDescent="0.45">
      <c r="X1110" s="62"/>
    </row>
    <row r="1111" spans="24:24" x14ac:dyDescent="0.45">
      <c r="X1111" s="62"/>
    </row>
    <row r="1112" spans="24:24" x14ac:dyDescent="0.45">
      <c r="X1112" s="62"/>
    </row>
    <row r="1113" spans="24:24" x14ac:dyDescent="0.45">
      <c r="X1113" s="62"/>
    </row>
    <row r="1114" spans="24:24" x14ac:dyDescent="0.45">
      <c r="X1114" s="62"/>
    </row>
    <row r="1115" spans="24:24" x14ac:dyDescent="0.45">
      <c r="X1115" s="62"/>
    </row>
    <row r="1116" spans="24:24" x14ac:dyDescent="0.45">
      <c r="X1116" s="62"/>
    </row>
    <row r="1117" spans="24:24" x14ac:dyDescent="0.45">
      <c r="X1117" s="62"/>
    </row>
    <row r="1118" spans="24:24" x14ac:dyDescent="0.45">
      <c r="X1118" s="62"/>
    </row>
    <row r="1119" spans="24:24" x14ac:dyDescent="0.45">
      <c r="X1119" s="62"/>
    </row>
    <row r="1120" spans="24:24" x14ac:dyDescent="0.45">
      <c r="X1120" s="62"/>
    </row>
    <row r="1121" spans="24:24" x14ac:dyDescent="0.45">
      <c r="X1121" s="62"/>
    </row>
    <row r="1122" spans="24:24" x14ac:dyDescent="0.45">
      <c r="X1122" s="62"/>
    </row>
    <row r="1123" spans="24:24" x14ac:dyDescent="0.45">
      <c r="X1123" s="62"/>
    </row>
    <row r="1124" spans="24:24" x14ac:dyDescent="0.45">
      <c r="X1124" s="62"/>
    </row>
    <row r="1125" spans="24:24" x14ac:dyDescent="0.45">
      <c r="X1125" s="62"/>
    </row>
    <row r="1126" spans="24:24" x14ac:dyDescent="0.45">
      <c r="X1126" s="62"/>
    </row>
    <row r="1127" spans="24:24" x14ac:dyDescent="0.45">
      <c r="X1127" s="62"/>
    </row>
    <row r="1128" spans="24:24" x14ac:dyDescent="0.45">
      <c r="X1128" s="62"/>
    </row>
    <row r="1129" spans="24:24" x14ac:dyDescent="0.45">
      <c r="X1129" s="62"/>
    </row>
    <row r="1130" spans="24:24" x14ac:dyDescent="0.45">
      <c r="X1130" s="62"/>
    </row>
    <row r="1131" spans="24:24" x14ac:dyDescent="0.45">
      <c r="X1131" s="62"/>
    </row>
    <row r="1132" spans="24:24" x14ac:dyDescent="0.45">
      <c r="X1132" s="62"/>
    </row>
    <row r="1133" spans="24:24" x14ac:dyDescent="0.45">
      <c r="X1133" s="62"/>
    </row>
    <row r="1134" spans="24:24" x14ac:dyDescent="0.45">
      <c r="X1134" s="62"/>
    </row>
    <row r="1135" spans="24:24" x14ac:dyDescent="0.45">
      <c r="X1135" s="62"/>
    </row>
    <row r="1136" spans="24:24" x14ac:dyDescent="0.45">
      <c r="X1136" s="62"/>
    </row>
    <row r="1137" spans="24:24" x14ac:dyDescent="0.45">
      <c r="X1137" s="62"/>
    </row>
    <row r="1138" spans="24:24" x14ac:dyDescent="0.45">
      <c r="X1138" s="62"/>
    </row>
    <row r="1139" spans="24:24" x14ac:dyDescent="0.45">
      <c r="X1139" s="62"/>
    </row>
    <row r="1140" spans="24:24" x14ac:dyDescent="0.45">
      <c r="X1140" s="62"/>
    </row>
    <row r="1141" spans="24:24" x14ac:dyDescent="0.45">
      <c r="X1141" s="62"/>
    </row>
    <row r="1142" spans="24:24" x14ac:dyDescent="0.45">
      <c r="X1142" s="62"/>
    </row>
    <row r="1143" spans="24:24" x14ac:dyDescent="0.45">
      <c r="X1143" s="62"/>
    </row>
    <row r="1144" spans="24:24" x14ac:dyDescent="0.45">
      <c r="X1144" s="62"/>
    </row>
    <row r="1145" spans="24:24" x14ac:dyDescent="0.45">
      <c r="X1145" s="62"/>
    </row>
    <row r="1146" spans="24:24" x14ac:dyDescent="0.45">
      <c r="X1146" s="62"/>
    </row>
    <row r="1147" spans="24:24" x14ac:dyDescent="0.45">
      <c r="X1147" s="62"/>
    </row>
    <row r="1148" spans="24:24" x14ac:dyDescent="0.45">
      <c r="X1148" s="62"/>
    </row>
    <row r="1149" spans="24:24" x14ac:dyDescent="0.45">
      <c r="X1149" s="62"/>
    </row>
    <row r="1150" spans="24:24" x14ac:dyDescent="0.45">
      <c r="X1150" s="62"/>
    </row>
    <row r="1151" spans="24:24" x14ac:dyDescent="0.45">
      <c r="X1151" s="62"/>
    </row>
    <row r="1152" spans="24:24" x14ac:dyDescent="0.45">
      <c r="X1152" s="62"/>
    </row>
    <row r="1153" spans="24:24" x14ac:dyDescent="0.45">
      <c r="X1153" s="62"/>
    </row>
    <row r="1154" spans="24:24" x14ac:dyDescent="0.45">
      <c r="X1154" s="62"/>
    </row>
    <row r="1155" spans="24:24" x14ac:dyDescent="0.45">
      <c r="X1155" s="62"/>
    </row>
    <row r="1156" spans="24:24" x14ac:dyDescent="0.45">
      <c r="X1156" s="62"/>
    </row>
    <row r="1157" spans="24:24" x14ac:dyDescent="0.45">
      <c r="X1157" s="62"/>
    </row>
    <row r="1158" spans="24:24" x14ac:dyDescent="0.45">
      <c r="X1158" s="62"/>
    </row>
    <row r="1159" spans="24:24" x14ac:dyDescent="0.45">
      <c r="X1159" s="62"/>
    </row>
    <row r="1160" spans="24:24" x14ac:dyDescent="0.45">
      <c r="X1160" s="62"/>
    </row>
    <row r="1161" spans="24:24" x14ac:dyDescent="0.45">
      <c r="X1161" s="62"/>
    </row>
    <row r="1162" spans="24:24" x14ac:dyDescent="0.45">
      <c r="X1162" s="62"/>
    </row>
    <row r="1163" spans="24:24" x14ac:dyDescent="0.45">
      <c r="X1163" s="62"/>
    </row>
    <row r="1164" spans="24:24" x14ac:dyDescent="0.45">
      <c r="X1164" s="62"/>
    </row>
    <row r="1165" spans="24:24" x14ac:dyDescent="0.45">
      <c r="X1165" s="62"/>
    </row>
    <row r="1166" spans="24:24" x14ac:dyDescent="0.45">
      <c r="X1166" s="62"/>
    </row>
    <row r="1167" spans="24:24" x14ac:dyDescent="0.45">
      <c r="X1167" s="62"/>
    </row>
    <row r="1168" spans="24:24" x14ac:dyDescent="0.45">
      <c r="X1168" s="62"/>
    </row>
    <row r="1169" spans="24:24" x14ac:dyDescent="0.45">
      <c r="X1169" s="62"/>
    </row>
    <row r="1170" spans="24:24" x14ac:dyDescent="0.45">
      <c r="X1170" s="62"/>
    </row>
    <row r="1171" spans="24:24" x14ac:dyDescent="0.45">
      <c r="X1171" s="62"/>
    </row>
    <row r="1172" spans="24:24" x14ac:dyDescent="0.45">
      <c r="X1172" s="62"/>
    </row>
    <row r="1173" spans="24:24" x14ac:dyDescent="0.45">
      <c r="X1173" s="62"/>
    </row>
    <row r="1174" spans="24:24" x14ac:dyDescent="0.45">
      <c r="X1174" s="62"/>
    </row>
    <row r="1175" spans="24:24" x14ac:dyDescent="0.45">
      <c r="X1175" s="62"/>
    </row>
    <row r="1176" spans="24:24" x14ac:dyDescent="0.45">
      <c r="X1176" s="62"/>
    </row>
    <row r="1177" spans="24:24" x14ac:dyDescent="0.45">
      <c r="X1177" s="62"/>
    </row>
    <row r="1178" spans="24:24" x14ac:dyDescent="0.45">
      <c r="X1178" s="62"/>
    </row>
    <row r="1179" spans="24:24" x14ac:dyDescent="0.45">
      <c r="X1179" s="62"/>
    </row>
    <row r="1180" spans="24:24" x14ac:dyDescent="0.45">
      <c r="X1180" s="62"/>
    </row>
    <row r="1181" spans="24:24" x14ac:dyDescent="0.45">
      <c r="X1181" s="62"/>
    </row>
    <row r="1182" spans="24:24" x14ac:dyDescent="0.45">
      <c r="X1182" s="62"/>
    </row>
    <row r="1183" spans="24:24" x14ac:dyDescent="0.45">
      <c r="X1183" s="62"/>
    </row>
    <row r="1184" spans="24:24" x14ac:dyDescent="0.45">
      <c r="X1184" s="62"/>
    </row>
    <row r="1185" spans="24:24" x14ac:dyDescent="0.45">
      <c r="X1185" s="62"/>
    </row>
    <row r="1186" spans="24:24" x14ac:dyDescent="0.45">
      <c r="X1186" s="62"/>
    </row>
    <row r="1187" spans="24:24" x14ac:dyDescent="0.45">
      <c r="X1187" s="62"/>
    </row>
    <row r="1188" spans="24:24" x14ac:dyDescent="0.45">
      <c r="X1188" s="62"/>
    </row>
    <row r="1189" spans="24:24" x14ac:dyDescent="0.45">
      <c r="X1189" s="62"/>
    </row>
    <row r="1190" spans="24:24" x14ac:dyDescent="0.45">
      <c r="X1190" s="62"/>
    </row>
    <row r="1191" spans="24:24" x14ac:dyDescent="0.45">
      <c r="X1191" s="62"/>
    </row>
    <row r="1192" spans="24:24" x14ac:dyDescent="0.45">
      <c r="X1192" s="62"/>
    </row>
    <row r="1193" spans="24:24" x14ac:dyDescent="0.45">
      <c r="X1193" s="62"/>
    </row>
    <row r="1194" spans="24:24" x14ac:dyDescent="0.45">
      <c r="X1194" s="62"/>
    </row>
    <row r="1195" spans="24:24" x14ac:dyDescent="0.45">
      <c r="X1195" s="62"/>
    </row>
    <row r="1196" spans="24:24" x14ac:dyDescent="0.45">
      <c r="X1196" s="62"/>
    </row>
    <row r="1197" spans="24:24" x14ac:dyDescent="0.45">
      <c r="X1197" s="62"/>
    </row>
    <row r="1198" spans="24:24" x14ac:dyDescent="0.45">
      <c r="X1198" s="62"/>
    </row>
    <row r="1199" spans="24:24" x14ac:dyDescent="0.45">
      <c r="X1199" s="62"/>
    </row>
    <row r="1200" spans="24:24" x14ac:dyDescent="0.45">
      <c r="X1200" s="62"/>
    </row>
    <row r="1201" spans="24:24" x14ac:dyDescent="0.45">
      <c r="X1201" s="62"/>
    </row>
    <row r="1202" spans="24:24" x14ac:dyDescent="0.45">
      <c r="X1202" s="62"/>
    </row>
    <row r="1203" spans="24:24" x14ac:dyDescent="0.45">
      <c r="X1203" s="62"/>
    </row>
    <row r="1204" spans="24:24" x14ac:dyDescent="0.45">
      <c r="X1204" s="62"/>
    </row>
    <row r="1205" spans="24:24" x14ac:dyDescent="0.45">
      <c r="X1205" s="62"/>
    </row>
    <row r="1206" spans="24:24" x14ac:dyDescent="0.45">
      <c r="X1206" s="62"/>
    </row>
    <row r="1207" spans="24:24" x14ac:dyDescent="0.45">
      <c r="X1207" s="62"/>
    </row>
    <row r="1208" spans="24:24" x14ac:dyDescent="0.45">
      <c r="X1208" s="62"/>
    </row>
    <row r="1209" spans="24:24" x14ac:dyDescent="0.45">
      <c r="X1209" s="62"/>
    </row>
    <row r="1210" spans="24:24" x14ac:dyDescent="0.45">
      <c r="X1210" s="62"/>
    </row>
    <row r="1211" spans="24:24" x14ac:dyDescent="0.45">
      <c r="X1211" s="62"/>
    </row>
    <row r="1212" spans="24:24" x14ac:dyDescent="0.45">
      <c r="X1212" s="62"/>
    </row>
    <row r="1213" spans="24:24" x14ac:dyDescent="0.45">
      <c r="X1213" s="62"/>
    </row>
    <row r="1214" spans="24:24" x14ac:dyDescent="0.45">
      <c r="X1214" s="62"/>
    </row>
    <row r="1215" spans="24:24" x14ac:dyDescent="0.45">
      <c r="X1215" s="62"/>
    </row>
    <row r="1216" spans="24:24" x14ac:dyDescent="0.45">
      <c r="X1216" s="62"/>
    </row>
    <row r="1217" spans="24:24" x14ac:dyDescent="0.45">
      <c r="X1217" s="62"/>
    </row>
    <row r="1218" spans="24:24" x14ac:dyDescent="0.45">
      <c r="X1218" s="62"/>
    </row>
    <row r="1219" spans="24:24" x14ac:dyDescent="0.45">
      <c r="X1219" s="62"/>
    </row>
    <row r="1220" spans="24:24" x14ac:dyDescent="0.45">
      <c r="X1220" s="62"/>
    </row>
    <row r="1221" spans="24:24" x14ac:dyDescent="0.45">
      <c r="X1221" s="62"/>
    </row>
    <row r="1222" spans="24:24" x14ac:dyDescent="0.45">
      <c r="X1222" s="62"/>
    </row>
    <row r="1223" spans="24:24" x14ac:dyDescent="0.45">
      <c r="X1223" s="62"/>
    </row>
    <row r="1224" spans="24:24" x14ac:dyDescent="0.45">
      <c r="X1224" s="62"/>
    </row>
    <row r="1225" spans="24:24" x14ac:dyDescent="0.45">
      <c r="X1225" s="62"/>
    </row>
    <row r="1226" spans="24:24" x14ac:dyDescent="0.45">
      <c r="X1226" s="62"/>
    </row>
    <row r="1227" spans="24:24" x14ac:dyDescent="0.45">
      <c r="X1227" s="62"/>
    </row>
    <row r="1228" spans="24:24" x14ac:dyDescent="0.45">
      <c r="X1228" s="62"/>
    </row>
    <row r="1229" spans="24:24" x14ac:dyDescent="0.45">
      <c r="X1229" s="62"/>
    </row>
    <row r="1230" spans="24:24" x14ac:dyDescent="0.45">
      <c r="X1230" s="62"/>
    </row>
    <row r="1231" spans="24:24" x14ac:dyDescent="0.45">
      <c r="X1231" s="62"/>
    </row>
    <row r="1232" spans="24:24" x14ac:dyDescent="0.45">
      <c r="X1232" s="62"/>
    </row>
    <row r="1233" spans="24:24" x14ac:dyDescent="0.45">
      <c r="X1233" s="62"/>
    </row>
    <row r="1234" spans="24:24" x14ac:dyDescent="0.45">
      <c r="X1234" s="62"/>
    </row>
    <row r="1235" spans="24:24" x14ac:dyDescent="0.45">
      <c r="X1235" s="62"/>
    </row>
    <row r="1236" spans="24:24" x14ac:dyDescent="0.45">
      <c r="X1236" s="62"/>
    </row>
    <row r="1237" spans="24:24" x14ac:dyDescent="0.45">
      <c r="X1237" s="62"/>
    </row>
    <row r="1238" spans="24:24" x14ac:dyDescent="0.45">
      <c r="X1238" s="62"/>
    </row>
    <row r="1239" spans="24:24" x14ac:dyDescent="0.45">
      <c r="X1239" s="62"/>
    </row>
    <row r="1240" spans="24:24" x14ac:dyDescent="0.45">
      <c r="X1240" s="62"/>
    </row>
    <row r="1241" spans="24:24" x14ac:dyDescent="0.45">
      <c r="X1241" s="62"/>
    </row>
    <row r="1242" spans="24:24" x14ac:dyDescent="0.45">
      <c r="X1242" s="62"/>
    </row>
    <row r="1243" spans="24:24" x14ac:dyDescent="0.45">
      <c r="X1243" s="62"/>
    </row>
    <row r="1244" spans="24:24" x14ac:dyDescent="0.45">
      <c r="X1244" s="62"/>
    </row>
    <row r="1245" spans="24:24" x14ac:dyDescent="0.45">
      <c r="X1245" s="62"/>
    </row>
    <row r="1246" spans="24:24" x14ac:dyDescent="0.45">
      <c r="X1246" s="62"/>
    </row>
    <row r="1247" spans="24:24" x14ac:dyDescent="0.45">
      <c r="X1247" s="62"/>
    </row>
    <row r="1248" spans="24:24" x14ac:dyDescent="0.45">
      <c r="X1248" s="62"/>
    </row>
    <row r="1249" spans="24:24" x14ac:dyDescent="0.45">
      <c r="X1249" s="62"/>
    </row>
    <row r="1250" spans="24:24" x14ac:dyDescent="0.45">
      <c r="X1250" s="62"/>
    </row>
    <row r="1251" spans="24:24" x14ac:dyDescent="0.45">
      <c r="X1251" s="62"/>
    </row>
    <row r="1252" spans="24:24" x14ac:dyDescent="0.45">
      <c r="X1252" s="62"/>
    </row>
    <row r="1253" spans="24:24" x14ac:dyDescent="0.45">
      <c r="X1253" s="62"/>
    </row>
    <row r="1254" spans="24:24" x14ac:dyDescent="0.45">
      <c r="X1254" s="62"/>
    </row>
    <row r="1255" spans="24:24" x14ac:dyDescent="0.45">
      <c r="X1255" s="62"/>
    </row>
    <row r="1256" spans="24:24" x14ac:dyDescent="0.45">
      <c r="X1256" s="62"/>
    </row>
    <row r="1257" spans="24:24" x14ac:dyDescent="0.45">
      <c r="X1257" s="62"/>
    </row>
    <row r="1258" spans="24:24" x14ac:dyDescent="0.45">
      <c r="X1258" s="62"/>
    </row>
    <row r="1259" spans="24:24" x14ac:dyDescent="0.45">
      <c r="X1259" s="62"/>
    </row>
    <row r="1260" spans="24:24" x14ac:dyDescent="0.45">
      <c r="X1260" s="62"/>
    </row>
    <row r="1261" spans="24:24" x14ac:dyDescent="0.45">
      <c r="X1261" s="62"/>
    </row>
    <row r="1262" spans="24:24" x14ac:dyDescent="0.45">
      <c r="X1262" s="62"/>
    </row>
    <row r="1263" spans="24:24" x14ac:dyDescent="0.45">
      <c r="X1263" s="62"/>
    </row>
    <row r="1264" spans="24:24" x14ac:dyDescent="0.45">
      <c r="X1264" s="62"/>
    </row>
    <row r="1265" spans="24:24" x14ac:dyDescent="0.45">
      <c r="X1265" s="62"/>
    </row>
    <row r="1266" spans="24:24" x14ac:dyDescent="0.45">
      <c r="X1266" s="62"/>
    </row>
    <row r="1267" spans="24:24" x14ac:dyDescent="0.45">
      <c r="X1267" s="62"/>
    </row>
    <row r="1268" spans="24:24" x14ac:dyDescent="0.45">
      <c r="X1268" s="62"/>
    </row>
    <row r="1269" spans="24:24" x14ac:dyDescent="0.45">
      <c r="X1269" s="62"/>
    </row>
    <row r="1270" spans="24:24" x14ac:dyDescent="0.45">
      <c r="X1270" s="62"/>
    </row>
    <row r="1271" spans="24:24" x14ac:dyDescent="0.45">
      <c r="X1271" s="62"/>
    </row>
    <row r="1272" spans="24:24" x14ac:dyDescent="0.45">
      <c r="X1272" s="62"/>
    </row>
    <row r="1273" spans="24:24" x14ac:dyDescent="0.45">
      <c r="X1273" s="62"/>
    </row>
    <row r="1274" spans="24:24" x14ac:dyDescent="0.45">
      <c r="X1274" s="62"/>
    </row>
    <row r="1275" spans="24:24" x14ac:dyDescent="0.45">
      <c r="X1275" s="62"/>
    </row>
    <row r="1276" spans="24:24" x14ac:dyDescent="0.45">
      <c r="X1276" s="62"/>
    </row>
    <row r="1277" spans="24:24" x14ac:dyDescent="0.45">
      <c r="X1277" s="62"/>
    </row>
    <row r="1278" spans="24:24" x14ac:dyDescent="0.45">
      <c r="X1278" s="62"/>
    </row>
    <row r="1279" spans="24:24" x14ac:dyDescent="0.45">
      <c r="X1279" s="62"/>
    </row>
    <row r="1280" spans="24:24" x14ac:dyDescent="0.45">
      <c r="X1280" s="62"/>
    </row>
    <row r="1281" spans="24:24" x14ac:dyDescent="0.45">
      <c r="X1281" s="62"/>
    </row>
    <row r="1282" spans="24:24" x14ac:dyDescent="0.45">
      <c r="X1282" s="62"/>
    </row>
    <row r="1283" spans="24:24" x14ac:dyDescent="0.45">
      <c r="X1283" s="62"/>
    </row>
    <row r="1284" spans="24:24" x14ac:dyDescent="0.45">
      <c r="X1284" s="62"/>
    </row>
    <row r="1285" spans="24:24" x14ac:dyDescent="0.45">
      <c r="X1285" s="62"/>
    </row>
    <row r="1286" spans="24:24" x14ac:dyDescent="0.45">
      <c r="X1286" s="62"/>
    </row>
    <row r="1287" spans="24:24" x14ac:dyDescent="0.45">
      <c r="X1287" s="62"/>
    </row>
    <row r="1288" spans="24:24" x14ac:dyDescent="0.45">
      <c r="X1288" s="62"/>
    </row>
    <row r="1289" spans="24:24" x14ac:dyDescent="0.45">
      <c r="X1289" s="62"/>
    </row>
    <row r="1290" spans="24:24" x14ac:dyDescent="0.45">
      <c r="X1290" s="62"/>
    </row>
    <row r="1291" spans="24:24" x14ac:dyDescent="0.45">
      <c r="X1291" s="62"/>
    </row>
    <row r="1292" spans="24:24" x14ac:dyDescent="0.45">
      <c r="X1292" s="62"/>
    </row>
    <row r="1293" spans="24:24" x14ac:dyDescent="0.45">
      <c r="X1293" s="62"/>
    </row>
    <row r="1294" spans="24:24" x14ac:dyDescent="0.45">
      <c r="X1294" s="62"/>
    </row>
    <row r="1295" spans="24:24" x14ac:dyDescent="0.45">
      <c r="X1295" s="62"/>
    </row>
    <row r="1296" spans="24:24" x14ac:dyDescent="0.45">
      <c r="X1296" s="62"/>
    </row>
    <row r="1297" spans="24:24" x14ac:dyDescent="0.45">
      <c r="X1297" s="62"/>
    </row>
    <row r="1298" spans="24:24" x14ac:dyDescent="0.45">
      <c r="X1298" s="62"/>
    </row>
    <row r="1299" spans="24:24" x14ac:dyDescent="0.45">
      <c r="X1299" s="62"/>
    </row>
    <row r="1300" spans="24:24" x14ac:dyDescent="0.45">
      <c r="X1300" s="62"/>
    </row>
    <row r="1301" spans="24:24" x14ac:dyDescent="0.45">
      <c r="X1301" s="62"/>
    </row>
    <row r="1302" spans="24:24" x14ac:dyDescent="0.45">
      <c r="X1302" s="62"/>
    </row>
    <row r="1303" spans="24:24" x14ac:dyDescent="0.45">
      <c r="X1303" s="62"/>
    </row>
    <row r="1304" spans="24:24" x14ac:dyDescent="0.45">
      <c r="X1304" s="62"/>
    </row>
    <row r="1305" spans="24:24" x14ac:dyDescent="0.45">
      <c r="X1305" s="62"/>
    </row>
    <row r="1306" spans="24:24" x14ac:dyDescent="0.45">
      <c r="X1306" s="62"/>
    </row>
    <row r="1307" spans="24:24" x14ac:dyDescent="0.45">
      <c r="X1307" s="62"/>
    </row>
    <row r="1308" spans="24:24" x14ac:dyDescent="0.45">
      <c r="X1308" s="62"/>
    </row>
    <row r="1309" spans="24:24" x14ac:dyDescent="0.45">
      <c r="X1309" s="62"/>
    </row>
    <row r="1310" spans="24:24" x14ac:dyDescent="0.45">
      <c r="X1310" s="62"/>
    </row>
    <row r="1311" spans="24:24" x14ac:dyDescent="0.45">
      <c r="X1311" s="62"/>
    </row>
    <row r="1312" spans="24:24" x14ac:dyDescent="0.45">
      <c r="X1312" s="62"/>
    </row>
    <row r="1313" spans="24:24" x14ac:dyDescent="0.45">
      <c r="X1313" s="62"/>
    </row>
    <row r="1314" spans="24:24" x14ac:dyDescent="0.45">
      <c r="X1314" s="62"/>
    </row>
    <row r="1315" spans="24:24" x14ac:dyDescent="0.45">
      <c r="X1315" s="62"/>
    </row>
    <row r="1316" spans="24:24" x14ac:dyDescent="0.45">
      <c r="X1316" s="62"/>
    </row>
    <row r="1317" spans="24:24" x14ac:dyDescent="0.45">
      <c r="X1317" s="62"/>
    </row>
    <row r="1318" spans="24:24" x14ac:dyDescent="0.45">
      <c r="X1318" s="62"/>
    </row>
    <row r="1319" spans="24:24" x14ac:dyDescent="0.45">
      <c r="X1319" s="62"/>
    </row>
    <row r="1320" spans="24:24" x14ac:dyDescent="0.45">
      <c r="X1320" s="62"/>
    </row>
    <row r="1321" spans="24:24" x14ac:dyDescent="0.45">
      <c r="X1321" s="62"/>
    </row>
    <row r="1322" spans="24:24" x14ac:dyDescent="0.45">
      <c r="X1322" s="62"/>
    </row>
    <row r="1323" spans="24:24" x14ac:dyDescent="0.45">
      <c r="X1323" s="62"/>
    </row>
    <row r="1324" spans="24:24" x14ac:dyDescent="0.45">
      <c r="X1324" s="62"/>
    </row>
    <row r="1325" spans="24:24" x14ac:dyDescent="0.45">
      <c r="X1325" s="62"/>
    </row>
    <row r="1326" spans="24:24" x14ac:dyDescent="0.45">
      <c r="X1326" s="62"/>
    </row>
    <row r="1327" spans="24:24" x14ac:dyDescent="0.45">
      <c r="X1327" s="62"/>
    </row>
    <row r="1328" spans="24:24" x14ac:dyDescent="0.45">
      <c r="X1328" s="62"/>
    </row>
    <row r="1329" spans="24:24" x14ac:dyDescent="0.45">
      <c r="X1329" s="62"/>
    </row>
    <row r="1330" spans="24:24" x14ac:dyDescent="0.45">
      <c r="X1330" s="62"/>
    </row>
    <row r="1331" spans="24:24" x14ac:dyDescent="0.45">
      <c r="X1331" s="62"/>
    </row>
    <row r="1332" spans="24:24" x14ac:dyDescent="0.45">
      <c r="X1332" s="62"/>
    </row>
    <row r="1333" spans="24:24" x14ac:dyDescent="0.45">
      <c r="X1333" s="62"/>
    </row>
    <row r="1334" spans="24:24" x14ac:dyDescent="0.45">
      <c r="X1334" s="62"/>
    </row>
    <row r="1335" spans="24:24" x14ac:dyDescent="0.45">
      <c r="X1335" s="62"/>
    </row>
    <row r="1336" spans="24:24" x14ac:dyDescent="0.45">
      <c r="X1336" s="62"/>
    </row>
    <row r="1337" spans="24:24" x14ac:dyDescent="0.45">
      <c r="X1337" s="62"/>
    </row>
    <row r="1338" spans="24:24" x14ac:dyDescent="0.45">
      <c r="X1338" s="62"/>
    </row>
    <row r="1339" spans="24:24" x14ac:dyDescent="0.45">
      <c r="X1339" s="62"/>
    </row>
    <row r="1340" spans="24:24" x14ac:dyDescent="0.45">
      <c r="X1340" s="62"/>
    </row>
    <row r="1341" spans="24:24" x14ac:dyDescent="0.45">
      <c r="X1341" s="62"/>
    </row>
    <row r="1342" spans="24:24" x14ac:dyDescent="0.45">
      <c r="X1342" s="62"/>
    </row>
    <row r="1343" spans="24:24" x14ac:dyDescent="0.45">
      <c r="X1343" s="62"/>
    </row>
    <row r="1344" spans="24:24" x14ac:dyDescent="0.45">
      <c r="X1344" s="62"/>
    </row>
    <row r="1345" spans="24:24" x14ac:dyDescent="0.45">
      <c r="X1345" s="62"/>
    </row>
    <row r="1346" spans="24:24" x14ac:dyDescent="0.45">
      <c r="X1346" s="62"/>
    </row>
    <row r="1347" spans="24:24" x14ac:dyDescent="0.45">
      <c r="X1347" s="62"/>
    </row>
    <row r="1348" spans="24:24" x14ac:dyDescent="0.45">
      <c r="X1348" s="62"/>
    </row>
    <row r="1349" spans="24:24" x14ac:dyDescent="0.45">
      <c r="X1349" s="62"/>
    </row>
    <row r="1350" spans="24:24" x14ac:dyDescent="0.45">
      <c r="X1350" s="62"/>
    </row>
    <row r="1351" spans="24:24" x14ac:dyDescent="0.45">
      <c r="X1351" s="62"/>
    </row>
    <row r="1352" spans="24:24" x14ac:dyDescent="0.45">
      <c r="X1352" s="62"/>
    </row>
    <row r="1353" spans="24:24" x14ac:dyDescent="0.45">
      <c r="X1353" s="62"/>
    </row>
    <row r="1354" spans="24:24" x14ac:dyDescent="0.45">
      <c r="X1354" s="62"/>
    </row>
    <row r="1355" spans="24:24" x14ac:dyDescent="0.45">
      <c r="X1355" s="62"/>
    </row>
    <row r="1356" spans="24:24" x14ac:dyDescent="0.45">
      <c r="X1356" s="62"/>
    </row>
    <row r="1357" spans="24:24" x14ac:dyDescent="0.45">
      <c r="X1357" s="62"/>
    </row>
    <row r="1358" spans="24:24" x14ac:dyDescent="0.45">
      <c r="X1358" s="62"/>
    </row>
    <row r="1359" spans="24:24" x14ac:dyDescent="0.45">
      <c r="X1359" s="62"/>
    </row>
    <row r="1360" spans="24:24" x14ac:dyDescent="0.45">
      <c r="X1360" s="62"/>
    </row>
    <row r="1361" spans="24:24" x14ac:dyDescent="0.45">
      <c r="X1361" s="62"/>
    </row>
    <row r="1362" spans="24:24" x14ac:dyDescent="0.45">
      <c r="X1362" s="62"/>
    </row>
    <row r="1363" spans="24:24" x14ac:dyDescent="0.45">
      <c r="X1363" s="62"/>
    </row>
    <row r="1364" spans="24:24" x14ac:dyDescent="0.45">
      <c r="X1364" s="62"/>
    </row>
    <row r="1365" spans="24:24" x14ac:dyDescent="0.45">
      <c r="X1365" s="62"/>
    </row>
    <row r="1366" spans="24:24" x14ac:dyDescent="0.45">
      <c r="X1366" s="62"/>
    </row>
    <row r="1367" spans="24:24" x14ac:dyDescent="0.45">
      <c r="X1367" s="62"/>
    </row>
    <row r="1368" spans="24:24" x14ac:dyDescent="0.45">
      <c r="X1368" s="62"/>
    </row>
    <row r="1369" spans="24:24" x14ac:dyDescent="0.45">
      <c r="X1369" s="62"/>
    </row>
    <row r="1370" spans="24:24" x14ac:dyDescent="0.45">
      <c r="X1370" s="62"/>
    </row>
    <row r="1371" spans="24:24" x14ac:dyDescent="0.45">
      <c r="X1371" s="62"/>
    </row>
    <row r="1372" spans="24:24" x14ac:dyDescent="0.45">
      <c r="X1372" s="62"/>
    </row>
    <row r="1373" spans="24:24" x14ac:dyDescent="0.45">
      <c r="X1373" s="62"/>
    </row>
    <row r="1374" spans="24:24" x14ac:dyDescent="0.45">
      <c r="X1374" s="62"/>
    </row>
    <row r="1375" spans="24:24" x14ac:dyDescent="0.45">
      <c r="X1375" s="62"/>
    </row>
    <row r="1376" spans="24:24" x14ac:dyDescent="0.45">
      <c r="X1376" s="62"/>
    </row>
    <row r="1377" spans="24:24" x14ac:dyDescent="0.45">
      <c r="X1377" s="62"/>
    </row>
    <row r="1378" spans="24:24" x14ac:dyDescent="0.45">
      <c r="X1378" s="62"/>
    </row>
    <row r="1379" spans="24:24" x14ac:dyDescent="0.45">
      <c r="X1379" s="62"/>
    </row>
    <row r="1380" spans="24:24" x14ac:dyDescent="0.45">
      <c r="X1380" s="62"/>
    </row>
    <row r="1381" spans="24:24" x14ac:dyDescent="0.45">
      <c r="X1381" s="62"/>
    </row>
    <row r="1382" spans="24:24" x14ac:dyDescent="0.45">
      <c r="X1382" s="62"/>
    </row>
    <row r="1383" spans="24:24" x14ac:dyDescent="0.45">
      <c r="X1383" s="62"/>
    </row>
    <row r="1384" spans="24:24" x14ac:dyDescent="0.45">
      <c r="X1384" s="62"/>
    </row>
    <row r="1385" spans="24:24" x14ac:dyDescent="0.45">
      <c r="X1385" s="62"/>
    </row>
    <row r="1386" spans="24:24" x14ac:dyDescent="0.45">
      <c r="X1386" s="62"/>
    </row>
    <row r="1387" spans="24:24" x14ac:dyDescent="0.45">
      <c r="X1387" s="62"/>
    </row>
    <row r="1388" spans="24:24" x14ac:dyDescent="0.45">
      <c r="X1388" s="62"/>
    </row>
    <row r="1389" spans="24:24" x14ac:dyDescent="0.45">
      <c r="X1389" s="62"/>
    </row>
    <row r="1390" spans="24:24" x14ac:dyDescent="0.45">
      <c r="X1390" s="62"/>
    </row>
    <row r="1391" spans="24:24" x14ac:dyDescent="0.45">
      <c r="X1391" s="62"/>
    </row>
    <row r="1392" spans="24:24" x14ac:dyDescent="0.45">
      <c r="X1392" s="62"/>
    </row>
    <row r="1393" spans="24:24" x14ac:dyDescent="0.45">
      <c r="X1393" s="62"/>
    </row>
    <row r="1394" spans="24:24" x14ac:dyDescent="0.45">
      <c r="X1394" s="62"/>
    </row>
    <row r="1395" spans="24:24" x14ac:dyDescent="0.45">
      <c r="X1395" s="62"/>
    </row>
    <row r="1396" spans="24:24" x14ac:dyDescent="0.45">
      <c r="X1396" s="62"/>
    </row>
    <row r="1397" spans="24:24" x14ac:dyDescent="0.45">
      <c r="X1397" s="62"/>
    </row>
    <row r="1398" spans="24:24" x14ac:dyDescent="0.45">
      <c r="X1398" s="62"/>
    </row>
    <row r="1399" spans="24:24" x14ac:dyDescent="0.45">
      <c r="X1399" s="62"/>
    </row>
    <row r="1400" spans="24:24" x14ac:dyDescent="0.45">
      <c r="X1400" s="62"/>
    </row>
    <row r="1401" spans="24:24" x14ac:dyDescent="0.45">
      <c r="X1401" s="62"/>
    </row>
    <row r="1402" spans="24:24" x14ac:dyDescent="0.45">
      <c r="X1402" s="62"/>
    </row>
    <row r="1403" spans="24:24" x14ac:dyDescent="0.45">
      <c r="X1403" s="62"/>
    </row>
    <row r="1404" spans="24:24" x14ac:dyDescent="0.45">
      <c r="X1404" s="62"/>
    </row>
    <row r="1405" spans="24:24" x14ac:dyDescent="0.45">
      <c r="X1405" s="62"/>
    </row>
    <row r="1406" spans="24:24" x14ac:dyDescent="0.45">
      <c r="X1406" s="62"/>
    </row>
    <row r="1407" spans="24:24" x14ac:dyDescent="0.45">
      <c r="X1407" s="62"/>
    </row>
    <row r="1408" spans="24:24" x14ac:dyDescent="0.45">
      <c r="X1408" s="62"/>
    </row>
    <row r="1409" spans="24:24" x14ac:dyDescent="0.45">
      <c r="X1409" s="62"/>
    </row>
    <row r="1410" spans="24:24" x14ac:dyDescent="0.45">
      <c r="X1410" s="62"/>
    </row>
    <row r="1411" spans="24:24" x14ac:dyDescent="0.45">
      <c r="X1411" s="62"/>
    </row>
    <row r="1412" spans="24:24" x14ac:dyDescent="0.45">
      <c r="X1412" s="62"/>
    </row>
    <row r="1413" spans="24:24" x14ac:dyDescent="0.45">
      <c r="X1413" s="62"/>
    </row>
    <row r="1414" spans="24:24" x14ac:dyDescent="0.45">
      <c r="X1414" s="62"/>
    </row>
    <row r="1415" spans="24:24" x14ac:dyDescent="0.45">
      <c r="X1415" s="62"/>
    </row>
    <row r="1416" spans="24:24" x14ac:dyDescent="0.45">
      <c r="X1416" s="62"/>
    </row>
    <row r="1417" spans="24:24" x14ac:dyDescent="0.45">
      <c r="X1417" s="62"/>
    </row>
    <row r="1418" spans="24:24" x14ac:dyDescent="0.45">
      <c r="X1418" s="62"/>
    </row>
    <row r="1419" spans="24:24" x14ac:dyDescent="0.45">
      <c r="X1419" s="62"/>
    </row>
    <row r="1420" spans="24:24" x14ac:dyDescent="0.45">
      <c r="X1420" s="62"/>
    </row>
    <row r="1421" spans="24:24" x14ac:dyDescent="0.45">
      <c r="X1421" s="62"/>
    </row>
    <row r="1422" spans="24:24" x14ac:dyDescent="0.45">
      <c r="X1422" s="62"/>
    </row>
    <row r="1423" spans="24:24" x14ac:dyDescent="0.45">
      <c r="X1423" s="62"/>
    </row>
    <row r="1424" spans="24:24" x14ac:dyDescent="0.45">
      <c r="X1424" s="62"/>
    </row>
    <row r="1425" spans="24:24" x14ac:dyDescent="0.45">
      <c r="X1425" s="62"/>
    </row>
    <row r="1426" spans="24:24" x14ac:dyDescent="0.45">
      <c r="X1426" s="62"/>
    </row>
    <row r="1427" spans="24:24" x14ac:dyDescent="0.45">
      <c r="X1427" s="62"/>
    </row>
    <row r="1428" spans="24:24" x14ac:dyDescent="0.45">
      <c r="X1428" s="62"/>
    </row>
    <row r="1429" spans="24:24" x14ac:dyDescent="0.45">
      <c r="X1429" s="62"/>
    </row>
    <row r="1430" spans="24:24" x14ac:dyDescent="0.45">
      <c r="X1430" s="62"/>
    </row>
    <row r="1431" spans="24:24" x14ac:dyDescent="0.45">
      <c r="X1431" s="62"/>
    </row>
    <row r="1432" spans="24:24" x14ac:dyDescent="0.45">
      <c r="X1432" s="62"/>
    </row>
    <row r="1433" spans="24:24" x14ac:dyDescent="0.45">
      <c r="X1433" s="62"/>
    </row>
    <row r="1434" spans="24:24" x14ac:dyDescent="0.45">
      <c r="X1434" s="62"/>
    </row>
    <row r="1435" spans="24:24" x14ac:dyDescent="0.45">
      <c r="X1435" s="62"/>
    </row>
    <row r="1436" spans="24:24" x14ac:dyDescent="0.45">
      <c r="X1436" s="62"/>
    </row>
    <row r="1437" spans="24:24" x14ac:dyDescent="0.45">
      <c r="X1437" s="62"/>
    </row>
    <row r="1438" spans="24:24" x14ac:dyDescent="0.45">
      <c r="X1438" s="62"/>
    </row>
    <row r="1439" spans="24:24" x14ac:dyDescent="0.45">
      <c r="X1439" s="62"/>
    </row>
    <row r="1440" spans="24:24" x14ac:dyDescent="0.45">
      <c r="X1440" s="62"/>
    </row>
    <row r="1441" spans="24:24" x14ac:dyDescent="0.45">
      <c r="X1441" s="62"/>
    </row>
    <row r="1442" spans="24:24" x14ac:dyDescent="0.45">
      <c r="X1442" s="62"/>
    </row>
    <row r="1443" spans="24:24" x14ac:dyDescent="0.45">
      <c r="X1443" s="62"/>
    </row>
    <row r="1444" spans="24:24" x14ac:dyDescent="0.45">
      <c r="X1444" s="62"/>
    </row>
    <row r="1445" spans="24:24" x14ac:dyDescent="0.45">
      <c r="X1445" s="62"/>
    </row>
    <row r="1446" spans="24:24" x14ac:dyDescent="0.45">
      <c r="X1446" s="62"/>
    </row>
    <row r="1447" spans="24:24" x14ac:dyDescent="0.45">
      <c r="X1447" s="62"/>
    </row>
    <row r="1448" spans="24:24" x14ac:dyDescent="0.45">
      <c r="X1448" s="62"/>
    </row>
    <row r="1449" spans="24:24" x14ac:dyDescent="0.45">
      <c r="X1449" s="62"/>
    </row>
    <row r="1450" spans="24:24" x14ac:dyDescent="0.45">
      <c r="X1450" s="62"/>
    </row>
    <row r="1451" spans="24:24" x14ac:dyDescent="0.45">
      <c r="X1451" s="62"/>
    </row>
    <row r="1452" spans="24:24" x14ac:dyDescent="0.45">
      <c r="X1452" s="62"/>
    </row>
    <row r="1453" spans="24:24" x14ac:dyDescent="0.45">
      <c r="X1453" s="62"/>
    </row>
    <row r="1454" spans="24:24" x14ac:dyDescent="0.45">
      <c r="X1454" s="62"/>
    </row>
    <row r="1455" spans="24:24" x14ac:dyDescent="0.45">
      <c r="X1455" s="62"/>
    </row>
    <row r="1456" spans="24:24" x14ac:dyDescent="0.45">
      <c r="X1456" s="62"/>
    </row>
    <row r="1457" spans="24:24" x14ac:dyDescent="0.45">
      <c r="X1457" s="62"/>
    </row>
    <row r="1458" spans="24:24" x14ac:dyDescent="0.45">
      <c r="X1458" s="62"/>
    </row>
    <row r="1459" spans="24:24" x14ac:dyDescent="0.45">
      <c r="X1459" s="62"/>
    </row>
    <row r="1460" spans="24:24" x14ac:dyDescent="0.45">
      <c r="X1460" s="62"/>
    </row>
    <row r="1461" spans="24:24" x14ac:dyDescent="0.45">
      <c r="X1461" s="62"/>
    </row>
    <row r="1462" spans="24:24" x14ac:dyDescent="0.45">
      <c r="X1462" s="62"/>
    </row>
    <row r="1463" spans="24:24" x14ac:dyDescent="0.45">
      <c r="X1463" s="62"/>
    </row>
    <row r="1464" spans="24:24" x14ac:dyDescent="0.45">
      <c r="X1464" s="62"/>
    </row>
    <row r="1465" spans="24:24" x14ac:dyDescent="0.45">
      <c r="X1465" s="62"/>
    </row>
    <row r="1466" spans="24:24" x14ac:dyDescent="0.45">
      <c r="X1466" s="62"/>
    </row>
    <row r="1467" spans="24:24" x14ac:dyDescent="0.45">
      <c r="X1467" s="62"/>
    </row>
    <row r="1468" spans="24:24" x14ac:dyDescent="0.45">
      <c r="X1468" s="62"/>
    </row>
    <row r="1469" spans="24:24" x14ac:dyDescent="0.45">
      <c r="X1469" s="62"/>
    </row>
    <row r="1470" spans="24:24" x14ac:dyDescent="0.45">
      <c r="X1470" s="62"/>
    </row>
    <row r="1471" spans="24:24" x14ac:dyDescent="0.45">
      <c r="X1471" s="62"/>
    </row>
    <row r="1472" spans="24:24" x14ac:dyDescent="0.45">
      <c r="X1472" s="62"/>
    </row>
    <row r="1473" spans="24:24" x14ac:dyDescent="0.45">
      <c r="X1473" s="62"/>
    </row>
    <row r="1474" spans="24:24" x14ac:dyDescent="0.45">
      <c r="X1474" s="62"/>
    </row>
    <row r="1475" spans="24:24" x14ac:dyDescent="0.45">
      <c r="X1475" s="62"/>
    </row>
    <row r="1476" spans="24:24" x14ac:dyDescent="0.45">
      <c r="X1476" s="62"/>
    </row>
    <row r="1477" spans="24:24" x14ac:dyDescent="0.45">
      <c r="X1477" s="62"/>
    </row>
    <row r="1478" spans="24:24" x14ac:dyDescent="0.45">
      <c r="X1478" s="62"/>
    </row>
    <row r="1479" spans="24:24" x14ac:dyDescent="0.45">
      <c r="X1479" s="62"/>
    </row>
    <row r="1480" spans="24:24" x14ac:dyDescent="0.45">
      <c r="X1480" s="62"/>
    </row>
    <row r="1481" spans="24:24" x14ac:dyDescent="0.45">
      <c r="X1481" s="62"/>
    </row>
    <row r="1482" spans="24:24" x14ac:dyDescent="0.45">
      <c r="X1482" s="62"/>
    </row>
    <row r="1483" spans="24:24" x14ac:dyDescent="0.45">
      <c r="X1483" s="62"/>
    </row>
    <row r="1484" spans="24:24" x14ac:dyDescent="0.45">
      <c r="X1484" s="62"/>
    </row>
    <row r="1485" spans="24:24" x14ac:dyDescent="0.45">
      <c r="X1485" s="62"/>
    </row>
    <row r="1486" spans="24:24" x14ac:dyDescent="0.45">
      <c r="X1486" s="62"/>
    </row>
    <row r="1487" spans="24:24" x14ac:dyDescent="0.45">
      <c r="X1487" s="62"/>
    </row>
    <row r="1488" spans="24:24" x14ac:dyDescent="0.45">
      <c r="X1488" s="62"/>
    </row>
    <row r="1489" spans="24:24" x14ac:dyDescent="0.45">
      <c r="X1489" s="62"/>
    </row>
    <row r="1490" spans="24:24" x14ac:dyDescent="0.45">
      <c r="X1490" s="62"/>
    </row>
    <row r="1491" spans="24:24" x14ac:dyDescent="0.45">
      <c r="X1491" s="62"/>
    </row>
    <row r="1492" spans="24:24" x14ac:dyDescent="0.45">
      <c r="X1492" s="62"/>
    </row>
    <row r="1493" spans="24:24" x14ac:dyDescent="0.45">
      <c r="X1493" s="62"/>
    </row>
    <row r="1494" spans="24:24" x14ac:dyDescent="0.45">
      <c r="X1494" s="62"/>
    </row>
    <row r="1495" spans="24:24" x14ac:dyDescent="0.45">
      <c r="X1495" s="62"/>
    </row>
    <row r="1496" spans="24:24" x14ac:dyDescent="0.45">
      <c r="X1496" s="62"/>
    </row>
    <row r="1497" spans="24:24" x14ac:dyDescent="0.45">
      <c r="X1497" s="62"/>
    </row>
    <row r="1498" spans="24:24" x14ac:dyDescent="0.45">
      <c r="X1498" s="62"/>
    </row>
    <row r="1499" spans="24:24" x14ac:dyDescent="0.45">
      <c r="X1499" s="62"/>
    </row>
    <row r="1500" spans="24:24" x14ac:dyDescent="0.45">
      <c r="X1500" s="62"/>
    </row>
    <row r="1501" spans="24:24" x14ac:dyDescent="0.45">
      <c r="X1501" s="62"/>
    </row>
    <row r="1502" spans="24:24" x14ac:dyDescent="0.45">
      <c r="X1502" s="62"/>
    </row>
    <row r="1503" spans="24:24" x14ac:dyDescent="0.45">
      <c r="X1503" s="62"/>
    </row>
    <row r="1504" spans="24:24" x14ac:dyDescent="0.45">
      <c r="X1504" s="62"/>
    </row>
    <row r="1505" spans="24:24" x14ac:dyDescent="0.45">
      <c r="X1505" s="62"/>
    </row>
    <row r="1506" spans="24:24" x14ac:dyDescent="0.45">
      <c r="X1506" s="62"/>
    </row>
    <row r="1507" spans="24:24" x14ac:dyDescent="0.45">
      <c r="X1507" s="62"/>
    </row>
    <row r="1508" spans="24:24" x14ac:dyDescent="0.45">
      <c r="X1508" s="62"/>
    </row>
    <row r="1509" spans="24:24" x14ac:dyDescent="0.45">
      <c r="X1509" s="62"/>
    </row>
    <row r="1510" spans="24:24" x14ac:dyDescent="0.45">
      <c r="X1510" s="62"/>
    </row>
    <row r="1511" spans="24:24" x14ac:dyDescent="0.45">
      <c r="X1511" s="62"/>
    </row>
    <row r="1512" spans="24:24" x14ac:dyDescent="0.45">
      <c r="X1512" s="62"/>
    </row>
    <row r="1513" spans="24:24" x14ac:dyDescent="0.45">
      <c r="X1513" s="62"/>
    </row>
    <row r="1514" spans="24:24" x14ac:dyDescent="0.45">
      <c r="X1514" s="62"/>
    </row>
    <row r="1515" spans="24:24" x14ac:dyDescent="0.45">
      <c r="X1515" s="62"/>
    </row>
    <row r="1516" spans="24:24" x14ac:dyDescent="0.45">
      <c r="X1516" s="62"/>
    </row>
    <row r="1517" spans="24:24" x14ac:dyDescent="0.45">
      <c r="X1517" s="62"/>
    </row>
    <row r="1518" spans="24:24" x14ac:dyDescent="0.45">
      <c r="X1518" s="62"/>
    </row>
    <row r="1519" spans="24:24" x14ac:dyDescent="0.45">
      <c r="X1519" s="62"/>
    </row>
    <row r="1520" spans="24:24" x14ac:dyDescent="0.45">
      <c r="X1520" s="62"/>
    </row>
    <row r="1521" spans="24:24" x14ac:dyDescent="0.45">
      <c r="X1521" s="62"/>
    </row>
    <row r="1522" spans="24:24" x14ac:dyDescent="0.45">
      <c r="X1522" s="62"/>
    </row>
    <row r="1523" spans="24:24" x14ac:dyDescent="0.45">
      <c r="X1523" s="62"/>
    </row>
    <row r="1524" spans="24:24" x14ac:dyDescent="0.45">
      <c r="X1524" s="62"/>
    </row>
    <row r="1525" spans="24:24" x14ac:dyDescent="0.45">
      <c r="X1525" s="62"/>
    </row>
    <row r="1526" spans="24:24" x14ac:dyDescent="0.45">
      <c r="X1526" s="62"/>
    </row>
    <row r="1527" spans="24:24" x14ac:dyDescent="0.45">
      <c r="X1527" s="62"/>
    </row>
    <row r="1528" spans="24:24" x14ac:dyDescent="0.45">
      <c r="X1528" s="62"/>
    </row>
    <row r="1529" spans="24:24" x14ac:dyDescent="0.45">
      <c r="X1529" s="62"/>
    </row>
    <row r="1530" spans="24:24" x14ac:dyDescent="0.45">
      <c r="X1530" s="62"/>
    </row>
    <row r="1531" spans="24:24" x14ac:dyDescent="0.45">
      <c r="X1531" s="62"/>
    </row>
    <row r="1532" spans="24:24" x14ac:dyDescent="0.45">
      <c r="X1532" s="62"/>
    </row>
    <row r="1533" spans="24:24" x14ac:dyDescent="0.45">
      <c r="X1533" s="62"/>
    </row>
    <row r="1534" spans="24:24" x14ac:dyDescent="0.45">
      <c r="X1534" s="62"/>
    </row>
    <row r="1535" spans="24:24" x14ac:dyDescent="0.45">
      <c r="X1535" s="62"/>
    </row>
    <row r="1536" spans="24:24" x14ac:dyDescent="0.45">
      <c r="X1536" s="62"/>
    </row>
    <row r="1537" spans="24:24" x14ac:dyDescent="0.45">
      <c r="X1537" s="62"/>
    </row>
    <row r="1538" spans="24:24" x14ac:dyDescent="0.45">
      <c r="X1538" s="62"/>
    </row>
    <row r="1539" spans="24:24" x14ac:dyDescent="0.45">
      <c r="X1539" s="62"/>
    </row>
    <row r="1540" spans="24:24" x14ac:dyDescent="0.45">
      <c r="X1540" s="62"/>
    </row>
    <row r="1541" spans="24:24" x14ac:dyDescent="0.45">
      <c r="X1541" s="62"/>
    </row>
    <row r="1542" spans="24:24" x14ac:dyDescent="0.45">
      <c r="X1542" s="62"/>
    </row>
    <row r="1543" spans="24:24" x14ac:dyDescent="0.45">
      <c r="X1543" s="62"/>
    </row>
    <row r="1544" spans="24:24" x14ac:dyDescent="0.45">
      <c r="X1544" s="62"/>
    </row>
    <row r="1545" spans="24:24" x14ac:dyDescent="0.45">
      <c r="X1545" s="62"/>
    </row>
    <row r="1546" spans="24:24" x14ac:dyDescent="0.45">
      <c r="X1546" s="62"/>
    </row>
    <row r="1547" spans="24:24" x14ac:dyDescent="0.45">
      <c r="X1547" s="62"/>
    </row>
    <row r="1548" spans="24:24" x14ac:dyDescent="0.45">
      <c r="X1548" s="62"/>
    </row>
    <row r="1549" spans="24:24" x14ac:dyDescent="0.45">
      <c r="X1549" s="62"/>
    </row>
    <row r="1550" spans="24:24" x14ac:dyDescent="0.45">
      <c r="X1550" s="62"/>
    </row>
    <row r="1551" spans="24:24" x14ac:dyDescent="0.45">
      <c r="X1551" s="62"/>
    </row>
    <row r="1552" spans="24:24" x14ac:dyDescent="0.45">
      <c r="X1552" s="62"/>
    </row>
    <row r="1553" spans="24:24" x14ac:dyDescent="0.45">
      <c r="X1553" s="62"/>
    </row>
    <row r="1554" spans="24:24" x14ac:dyDescent="0.45">
      <c r="X1554" s="62"/>
    </row>
    <row r="1555" spans="24:24" x14ac:dyDescent="0.45">
      <c r="X1555" s="62"/>
    </row>
    <row r="1556" spans="24:24" x14ac:dyDescent="0.45">
      <c r="X1556" s="62"/>
    </row>
    <row r="1557" spans="24:24" x14ac:dyDescent="0.45">
      <c r="X1557" s="62"/>
    </row>
    <row r="1558" spans="24:24" x14ac:dyDescent="0.45">
      <c r="X1558" s="62"/>
    </row>
    <row r="1559" spans="24:24" x14ac:dyDescent="0.45">
      <c r="X1559" s="62"/>
    </row>
    <row r="1560" spans="24:24" x14ac:dyDescent="0.45">
      <c r="X1560" s="62"/>
    </row>
    <row r="1561" spans="24:24" x14ac:dyDescent="0.45">
      <c r="X1561" s="62"/>
    </row>
    <row r="1562" spans="24:24" x14ac:dyDescent="0.45">
      <c r="X1562" s="62"/>
    </row>
    <row r="1563" spans="24:24" x14ac:dyDescent="0.45">
      <c r="X1563" s="62"/>
    </row>
    <row r="1564" spans="24:24" x14ac:dyDescent="0.45">
      <c r="X1564" s="62"/>
    </row>
    <row r="1565" spans="24:24" x14ac:dyDescent="0.45">
      <c r="X1565" s="62"/>
    </row>
    <row r="1566" spans="24:24" x14ac:dyDescent="0.45">
      <c r="X1566" s="62"/>
    </row>
    <row r="1567" spans="24:24" x14ac:dyDescent="0.45">
      <c r="X1567" s="62"/>
    </row>
    <row r="1568" spans="24:24" x14ac:dyDescent="0.45">
      <c r="X1568" s="62"/>
    </row>
    <row r="1569" spans="24:24" x14ac:dyDescent="0.45">
      <c r="X1569" s="62"/>
    </row>
    <row r="1570" spans="24:24" x14ac:dyDescent="0.45">
      <c r="X1570" s="62"/>
    </row>
    <row r="1571" spans="24:24" x14ac:dyDescent="0.45">
      <c r="X1571" s="62"/>
    </row>
    <row r="1572" spans="24:24" x14ac:dyDescent="0.45">
      <c r="X1572" s="62"/>
    </row>
    <row r="1573" spans="24:24" x14ac:dyDescent="0.45">
      <c r="X1573" s="62"/>
    </row>
    <row r="1574" spans="24:24" x14ac:dyDescent="0.45">
      <c r="X1574" s="62"/>
    </row>
    <row r="1575" spans="24:24" x14ac:dyDescent="0.45">
      <c r="X1575" s="62"/>
    </row>
    <row r="1576" spans="24:24" x14ac:dyDescent="0.45">
      <c r="X1576" s="62"/>
    </row>
    <row r="1577" spans="24:24" x14ac:dyDescent="0.45">
      <c r="X1577" s="62"/>
    </row>
    <row r="1578" spans="24:24" x14ac:dyDescent="0.45">
      <c r="X1578" s="62"/>
    </row>
    <row r="1579" spans="24:24" x14ac:dyDescent="0.45">
      <c r="X1579" s="62"/>
    </row>
    <row r="1580" spans="24:24" x14ac:dyDescent="0.45">
      <c r="X1580" s="62"/>
    </row>
    <row r="1581" spans="24:24" x14ac:dyDescent="0.45">
      <c r="X1581" s="62"/>
    </row>
    <row r="1582" spans="24:24" x14ac:dyDescent="0.45">
      <c r="X1582" s="62"/>
    </row>
    <row r="1583" spans="24:24" x14ac:dyDescent="0.45">
      <c r="X1583" s="62"/>
    </row>
    <row r="1584" spans="24:24" x14ac:dyDescent="0.45">
      <c r="X1584" s="62"/>
    </row>
    <row r="1585" spans="24:24" x14ac:dyDescent="0.45">
      <c r="X1585" s="62"/>
    </row>
    <row r="1586" spans="24:24" x14ac:dyDescent="0.45">
      <c r="X1586" s="62"/>
    </row>
    <row r="1587" spans="24:24" x14ac:dyDescent="0.45">
      <c r="X1587" s="62"/>
    </row>
    <row r="1588" spans="24:24" x14ac:dyDescent="0.45">
      <c r="X1588" s="62"/>
    </row>
    <row r="1589" spans="24:24" x14ac:dyDescent="0.45">
      <c r="X1589" s="62"/>
    </row>
    <row r="1590" spans="24:24" x14ac:dyDescent="0.45">
      <c r="X1590" s="62"/>
    </row>
    <row r="1591" spans="24:24" x14ac:dyDescent="0.45">
      <c r="X1591" s="62"/>
    </row>
    <row r="1592" spans="24:24" x14ac:dyDescent="0.45">
      <c r="X1592" s="62"/>
    </row>
    <row r="1593" spans="24:24" x14ac:dyDescent="0.45">
      <c r="X1593" s="62"/>
    </row>
    <row r="1594" spans="24:24" x14ac:dyDescent="0.45">
      <c r="X1594" s="62"/>
    </row>
    <row r="1595" spans="24:24" x14ac:dyDescent="0.45">
      <c r="X1595" s="62"/>
    </row>
    <row r="1596" spans="24:24" x14ac:dyDescent="0.45">
      <c r="X1596" s="62"/>
    </row>
    <row r="1597" spans="24:24" x14ac:dyDescent="0.45">
      <c r="X1597" s="62"/>
    </row>
    <row r="1598" spans="24:24" x14ac:dyDescent="0.45">
      <c r="X1598" s="62"/>
    </row>
    <row r="1599" spans="24:24" x14ac:dyDescent="0.45">
      <c r="X1599" s="62"/>
    </row>
    <row r="1600" spans="24:24" x14ac:dyDescent="0.45">
      <c r="X1600" s="62"/>
    </row>
    <row r="1601" spans="24:24" x14ac:dyDescent="0.45">
      <c r="X1601" s="62"/>
    </row>
    <row r="1602" spans="24:24" x14ac:dyDescent="0.45">
      <c r="X1602" s="62"/>
    </row>
    <row r="1603" spans="24:24" x14ac:dyDescent="0.45">
      <c r="X1603" s="62"/>
    </row>
    <row r="1604" spans="24:24" x14ac:dyDescent="0.45">
      <c r="X1604" s="62"/>
    </row>
    <row r="1605" spans="24:24" x14ac:dyDescent="0.45">
      <c r="X1605" s="62"/>
    </row>
    <row r="1606" spans="24:24" x14ac:dyDescent="0.45">
      <c r="X1606" s="62"/>
    </row>
    <row r="1607" spans="24:24" x14ac:dyDescent="0.45">
      <c r="X1607" s="62"/>
    </row>
    <row r="1608" spans="24:24" x14ac:dyDescent="0.45">
      <c r="X1608" s="62"/>
    </row>
    <row r="1609" spans="24:24" x14ac:dyDescent="0.45">
      <c r="X1609" s="62"/>
    </row>
    <row r="1610" spans="24:24" x14ac:dyDescent="0.45">
      <c r="X1610" s="62"/>
    </row>
    <row r="1611" spans="24:24" x14ac:dyDescent="0.45">
      <c r="X1611" s="62"/>
    </row>
    <row r="1612" spans="24:24" x14ac:dyDescent="0.45">
      <c r="X1612" s="62"/>
    </row>
    <row r="1613" spans="24:24" x14ac:dyDescent="0.45">
      <c r="X1613" s="62"/>
    </row>
    <row r="1614" spans="24:24" x14ac:dyDescent="0.45">
      <c r="X1614" s="62"/>
    </row>
    <row r="1615" spans="24:24" x14ac:dyDescent="0.45">
      <c r="X1615" s="62"/>
    </row>
    <row r="1616" spans="24:24" x14ac:dyDescent="0.45">
      <c r="X1616" s="62"/>
    </row>
    <row r="1617" spans="24:24" x14ac:dyDescent="0.45">
      <c r="X1617" s="62"/>
    </row>
    <row r="1618" spans="24:24" x14ac:dyDescent="0.45">
      <c r="X1618" s="62"/>
    </row>
    <row r="1619" spans="24:24" x14ac:dyDescent="0.45">
      <c r="X1619" s="62"/>
    </row>
    <row r="1620" spans="24:24" x14ac:dyDescent="0.45">
      <c r="X1620" s="62"/>
    </row>
    <row r="1621" spans="24:24" x14ac:dyDescent="0.45">
      <c r="X1621" s="62"/>
    </row>
    <row r="1622" spans="24:24" x14ac:dyDescent="0.45">
      <c r="X1622" s="62"/>
    </row>
    <row r="1623" spans="24:24" x14ac:dyDescent="0.45">
      <c r="X1623" s="62"/>
    </row>
    <row r="1624" spans="24:24" x14ac:dyDescent="0.45">
      <c r="X1624" s="62"/>
    </row>
    <row r="1625" spans="24:24" x14ac:dyDescent="0.45">
      <c r="X1625" s="62"/>
    </row>
    <row r="1626" spans="24:24" x14ac:dyDescent="0.45">
      <c r="X1626" s="62"/>
    </row>
    <row r="1627" spans="24:24" x14ac:dyDescent="0.45">
      <c r="X1627" s="62"/>
    </row>
    <row r="1628" spans="24:24" x14ac:dyDescent="0.45">
      <c r="X1628" s="62"/>
    </row>
    <row r="1629" spans="24:24" x14ac:dyDescent="0.45">
      <c r="X1629" s="62"/>
    </row>
    <row r="1630" spans="24:24" x14ac:dyDescent="0.45">
      <c r="X1630" s="62"/>
    </row>
    <row r="1631" spans="24:24" x14ac:dyDescent="0.45">
      <c r="X1631" s="62"/>
    </row>
    <row r="1632" spans="24:24" x14ac:dyDescent="0.45">
      <c r="X1632" s="62"/>
    </row>
    <row r="1633" spans="24:24" x14ac:dyDescent="0.45">
      <c r="X1633" s="62"/>
    </row>
    <row r="1634" spans="24:24" x14ac:dyDescent="0.45">
      <c r="X1634" s="62"/>
    </row>
    <row r="1635" spans="24:24" x14ac:dyDescent="0.45">
      <c r="X1635" s="62"/>
    </row>
    <row r="1636" spans="24:24" x14ac:dyDescent="0.45">
      <c r="X1636" s="62"/>
    </row>
    <row r="1637" spans="24:24" x14ac:dyDescent="0.45">
      <c r="X1637" s="62"/>
    </row>
    <row r="1638" spans="24:24" x14ac:dyDescent="0.45">
      <c r="X1638" s="62"/>
    </row>
    <row r="1639" spans="24:24" x14ac:dyDescent="0.45">
      <c r="X1639" s="62"/>
    </row>
    <row r="1640" spans="24:24" x14ac:dyDescent="0.45">
      <c r="X1640" s="62"/>
    </row>
    <row r="1641" spans="24:24" x14ac:dyDescent="0.45">
      <c r="X1641" s="62"/>
    </row>
    <row r="1642" spans="24:24" x14ac:dyDescent="0.45">
      <c r="X1642" s="62"/>
    </row>
    <row r="1643" spans="24:24" x14ac:dyDescent="0.45">
      <c r="X1643" s="62"/>
    </row>
    <row r="1644" spans="24:24" x14ac:dyDescent="0.45">
      <c r="X1644" s="62"/>
    </row>
    <row r="1645" spans="24:24" x14ac:dyDescent="0.45">
      <c r="X1645" s="62"/>
    </row>
    <row r="1646" spans="24:24" x14ac:dyDescent="0.45">
      <c r="X1646" s="62"/>
    </row>
    <row r="1647" spans="24:24" x14ac:dyDescent="0.45">
      <c r="X1647" s="62"/>
    </row>
    <row r="1648" spans="24:24" x14ac:dyDescent="0.45">
      <c r="X1648" s="62"/>
    </row>
    <row r="1649" spans="24:24" x14ac:dyDescent="0.45">
      <c r="X1649" s="62"/>
    </row>
    <row r="1650" spans="24:24" x14ac:dyDescent="0.45">
      <c r="X1650" s="62"/>
    </row>
    <row r="1651" spans="24:24" x14ac:dyDescent="0.45">
      <c r="X1651" s="62"/>
    </row>
    <row r="1652" spans="24:24" x14ac:dyDescent="0.45">
      <c r="X1652" s="62"/>
    </row>
    <row r="1653" spans="24:24" x14ac:dyDescent="0.45">
      <c r="X1653" s="62"/>
    </row>
    <row r="1654" spans="24:24" x14ac:dyDescent="0.45">
      <c r="X1654" s="62"/>
    </row>
    <row r="1655" spans="24:24" x14ac:dyDescent="0.45">
      <c r="X1655" s="62"/>
    </row>
    <row r="1656" spans="24:24" x14ac:dyDescent="0.45">
      <c r="X1656" s="62"/>
    </row>
    <row r="1657" spans="24:24" x14ac:dyDescent="0.45">
      <c r="X1657" s="62"/>
    </row>
    <row r="1658" spans="24:24" x14ac:dyDescent="0.45">
      <c r="X1658" s="62"/>
    </row>
    <row r="1659" spans="24:24" x14ac:dyDescent="0.45">
      <c r="X1659" s="62"/>
    </row>
    <row r="1660" spans="24:24" x14ac:dyDescent="0.45">
      <c r="X1660" s="62"/>
    </row>
    <row r="1661" spans="24:24" x14ac:dyDescent="0.45">
      <c r="X1661" s="62"/>
    </row>
    <row r="1662" spans="24:24" x14ac:dyDescent="0.45">
      <c r="X1662" s="62"/>
    </row>
    <row r="1663" spans="24:24" x14ac:dyDescent="0.45">
      <c r="X1663" s="62"/>
    </row>
    <row r="1664" spans="24:24" x14ac:dyDescent="0.45">
      <c r="X1664" s="62"/>
    </row>
    <row r="1665" spans="24:24" x14ac:dyDescent="0.45">
      <c r="X1665" s="62"/>
    </row>
    <row r="1666" spans="24:24" x14ac:dyDescent="0.45">
      <c r="X1666" s="62"/>
    </row>
    <row r="1667" spans="24:24" x14ac:dyDescent="0.45">
      <c r="X1667" s="62"/>
    </row>
    <row r="1668" spans="24:24" x14ac:dyDescent="0.45">
      <c r="X1668" s="62"/>
    </row>
    <row r="1669" spans="24:24" x14ac:dyDescent="0.45">
      <c r="X1669" s="62"/>
    </row>
    <row r="1670" spans="24:24" x14ac:dyDescent="0.45">
      <c r="X1670" s="62"/>
    </row>
    <row r="1671" spans="24:24" x14ac:dyDescent="0.45">
      <c r="X1671" s="62"/>
    </row>
    <row r="1672" spans="24:24" x14ac:dyDescent="0.45">
      <c r="X1672" s="62"/>
    </row>
    <row r="1673" spans="24:24" x14ac:dyDescent="0.45">
      <c r="X1673" s="62"/>
    </row>
    <row r="1674" spans="24:24" x14ac:dyDescent="0.45">
      <c r="X1674" s="62"/>
    </row>
    <row r="1675" spans="24:24" x14ac:dyDescent="0.45">
      <c r="X1675" s="62"/>
    </row>
    <row r="1676" spans="24:24" x14ac:dyDescent="0.45">
      <c r="X1676" s="62"/>
    </row>
    <row r="1677" spans="24:24" x14ac:dyDescent="0.45">
      <c r="X1677" s="62"/>
    </row>
    <row r="1678" spans="24:24" x14ac:dyDescent="0.45">
      <c r="X1678" s="62"/>
    </row>
    <row r="1679" spans="24:24" x14ac:dyDescent="0.45">
      <c r="X1679" s="62"/>
    </row>
    <row r="1680" spans="24:24" x14ac:dyDescent="0.45">
      <c r="X1680" s="62"/>
    </row>
    <row r="1681" spans="24:24" x14ac:dyDescent="0.45">
      <c r="X1681" s="62"/>
    </row>
    <row r="1682" spans="24:24" x14ac:dyDescent="0.45">
      <c r="X1682" s="62"/>
    </row>
    <row r="1683" spans="24:24" x14ac:dyDescent="0.45">
      <c r="X1683" s="62"/>
    </row>
    <row r="1684" spans="24:24" x14ac:dyDescent="0.45">
      <c r="X1684" s="62"/>
    </row>
    <row r="1685" spans="24:24" x14ac:dyDescent="0.45">
      <c r="X1685" s="62"/>
    </row>
    <row r="1686" spans="24:24" x14ac:dyDescent="0.45">
      <c r="X1686" s="62"/>
    </row>
    <row r="1687" spans="24:24" x14ac:dyDescent="0.45">
      <c r="X1687" s="62"/>
    </row>
    <row r="1688" spans="24:24" x14ac:dyDescent="0.45">
      <c r="X1688" s="62"/>
    </row>
    <row r="1689" spans="24:24" x14ac:dyDescent="0.45">
      <c r="X1689" s="62"/>
    </row>
    <row r="1690" spans="24:24" x14ac:dyDescent="0.45">
      <c r="X1690" s="62"/>
    </row>
    <row r="1691" spans="24:24" x14ac:dyDescent="0.45">
      <c r="X1691" s="62"/>
    </row>
    <row r="1692" spans="24:24" x14ac:dyDescent="0.45">
      <c r="X1692" s="62"/>
    </row>
    <row r="1693" spans="24:24" x14ac:dyDescent="0.45">
      <c r="X1693" s="62"/>
    </row>
    <row r="1694" spans="24:24" x14ac:dyDescent="0.45">
      <c r="X1694" s="62"/>
    </row>
    <row r="1695" spans="24:24" x14ac:dyDescent="0.45">
      <c r="X1695" s="62"/>
    </row>
    <row r="1696" spans="24:24" x14ac:dyDescent="0.45">
      <c r="X1696" s="62"/>
    </row>
    <row r="1697" spans="24:24" x14ac:dyDescent="0.45">
      <c r="X1697" s="62"/>
    </row>
    <row r="1698" spans="24:24" x14ac:dyDescent="0.45">
      <c r="X1698" s="62"/>
    </row>
    <row r="1699" spans="24:24" x14ac:dyDescent="0.45">
      <c r="X1699" s="62"/>
    </row>
    <row r="1700" spans="24:24" x14ac:dyDescent="0.45">
      <c r="X1700" s="62"/>
    </row>
    <row r="1701" spans="24:24" x14ac:dyDescent="0.45">
      <c r="X1701" s="62"/>
    </row>
    <row r="1702" spans="24:24" x14ac:dyDescent="0.45">
      <c r="X1702" s="62"/>
    </row>
    <row r="1703" spans="24:24" x14ac:dyDescent="0.45">
      <c r="X1703" s="62"/>
    </row>
    <row r="1704" spans="24:24" x14ac:dyDescent="0.45">
      <c r="X1704" s="62"/>
    </row>
    <row r="1705" spans="24:24" x14ac:dyDescent="0.45">
      <c r="X1705" s="62"/>
    </row>
    <row r="1706" spans="24:24" x14ac:dyDescent="0.45">
      <c r="X1706" s="62"/>
    </row>
    <row r="1707" spans="24:24" x14ac:dyDescent="0.45">
      <c r="X1707" s="62"/>
    </row>
    <row r="1708" spans="24:24" x14ac:dyDescent="0.45">
      <c r="X1708" s="62"/>
    </row>
    <row r="1709" spans="24:24" x14ac:dyDescent="0.45">
      <c r="X1709" s="62"/>
    </row>
    <row r="1710" spans="24:24" x14ac:dyDescent="0.45">
      <c r="X1710" s="62"/>
    </row>
    <row r="1711" spans="24:24" x14ac:dyDescent="0.45">
      <c r="X1711" s="62"/>
    </row>
    <row r="1712" spans="24:24" x14ac:dyDescent="0.45">
      <c r="X1712" s="62"/>
    </row>
    <row r="1713" spans="24:24" x14ac:dyDescent="0.45">
      <c r="X1713" s="62"/>
    </row>
    <row r="1714" spans="24:24" x14ac:dyDescent="0.45">
      <c r="X1714" s="62"/>
    </row>
    <row r="1715" spans="24:24" x14ac:dyDescent="0.45">
      <c r="X1715" s="62"/>
    </row>
    <row r="1716" spans="24:24" x14ac:dyDescent="0.45">
      <c r="X1716" s="62"/>
    </row>
    <row r="1717" spans="24:24" x14ac:dyDescent="0.45">
      <c r="X1717" s="62"/>
    </row>
    <row r="1718" spans="24:24" x14ac:dyDescent="0.45">
      <c r="X1718" s="62"/>
    </row>
    <row r="1719" spans="24:24" x14ac:dyDescent="0.45">
      <c r="X1719" s="62"/>
    </row>
    <row r="1720" spans="24:24" x14ac:dyDescent="0.45">
      <c r="X1720" s="62"/>
    </row>
    <row r="1721" spans="24:24" x14ac:dyDescent="0.45">
      <c r="X1721" s="62"/>
    </row>
    <row r="1722" spans="24:24" x14ac:dyDescent="0.45">
      <c r="X1722" s="62"/>
    </row>
    <row r="1723" spans="24:24" x14ac:dyDescent="0.45">
      <c r="X1723" s="62"/>
    </row>
    <row r="1724" spans="24:24" x14ac:dyDescent="0.45">
      <c r="X1724" s="62"/>
    </row>
    <row r="1725" spans="24:24" x14ac:dyDescent="0.45">
      <c r="X1725" s="62"/>
    </row>
    <row r="1726" spans="24:24" x14ac:dyDescent="0.45">
      <c r="X1726" s="62"/>
    </row>
    <row r="1727" spans="24:24" x14ac:dyDescent="0.45">
      <c r="X1727" s="62"/>
    </row>
    <row r="1728" spans="24:24" x14ac:dyDescent="0.45">
      <c r="X1728" s="62"/>
    </row>
    <row r="1729" spans="24:24" x14ac:dyDescent="0.45">
      <c r="X1729" s="62"/>
    </row>
    <row r="1730" spans="24:24" x14ac:dyDescent="0.45">
      <c r="X1730" s="62"/>
    </row>
    <row r="1731" spans="24:24" x14ac:dyDescent="0.45">
      <c r="X1731" s="62"/>
    </row>
    <row r="1732" spans="24:24" x14ac:dyDescent="0.45">
      <c r="X1732" s="62"/>
    </row>
    <row r="1733" spans="24:24" x14ac:dyDescent="0.45">
      <c r="X1733" s="62"/>
    </row>
    <row r="1734" spans="24:24" x14ac:dyDescent="0.45">
      <c r="X1734" s="62"/>
    </row>
    <row r="1735" spans="24:24" x14ac:dyDescent="0.45">
      <c r="X1735" s="62"/>
    </row>
    <row r="1736" spans="24:24" x14ac:dyDescent="0.45">
      <c r="X1736" s="62"/>
    </row>
    <row r="1737" spans="24:24" x14ac:dyDescent="0.45">
      <c r="X1737" s="62"/>
    </row>
    <row r="1738" spans="24:24" x14ac:dyDescent="0.45">
      <c r="X1738" s="62"/>
    </row>
    <row r="1739" spans="24:24" x14ac:dyDescent="0.45">
      <c r="X1739" s="62"/>
    </row>
    <row r="1740" spans="24:24" x14ac:dyDescent="0.45">
      <c r="X1740" s="62"/>
    </row>
    <row r="1741" spans="24:24" x14ac:dyDescent="0.45">
      <c r="X1741" s="62"/>
    </row>
    <row r="1742" spans="24:24" x14ac:dyDescent="0.45">
      <c r="X1742" s="62"/>
    </row>
    <row r="1743" spans="24:24" x14ac:dyDescent="0.45">
      <c r="X1743" s="62"/>
    </row>
    <row r="1744" spans="24:24" x14ac:dyDescent="0.45">
      <c r="X1744" s="62"/>
    </row>
    <row r="1745" spans="24:24" x14ac:dyDescent="0.45">
      <c r="X1745" s="62"/>
    </row>
    <row r="1746" spans="24:24" x14ac:dyDescent="0.45">
      <c r="X1746" s="62"/>
    </row>
    <row r="1747" spans="24:24" x14ac:dyDescent="0.45">
      <c r="X1747" s="62"/>
    </row>
    <row r="1748" spans="24:24" x14ac:dyDescent="0.45">
      <c r="X1748" s="62"/>
    </row>
    <row r="1749" spans="24:24" x14ac:dyDescent="0.45">
      <c r="X1749" s="62"/>
    </row>
    <row r="1750" spans="24:24" x14ac:dyDescent="0.45">
      <c r="X1750" s="62"/>
    </row>
    <row r="1751" spans="24:24" x14ac:dyDescent="0.45">
      <c r="X1751" s="62"/>
    </row>
    <row r="1752" spans="24:24" x14ac:dyDescent="0.45">
      <c r="X1752" s="62"/>
    </row>
    <row r="1753" spans="24:24" x14ac:dyDescent="0.45">
      <c r="X1753" s="62"/>
    </row>
    <row r="1754" spans="24:24" x14ac:dyDescent="0.45">
      <c r="X1754" s="62"/>
    </row>
    <row r="1755" spans="24:24" x14ac:dyDescent="0.45">
      <c r="X1755" s="62"/>
    </row>
    <row r="1756" spans="24:24" x14ac:dyDescent="0.45">
      <c r="X1756" s="62"/>
    </row>
    <row r="1757" spans="24:24" x14ac:dyDescent="0.45">
      <c r="X1757" s="62"/>
    </row>
    <row r="1758" spans="24:24" x14ac:dyDescent="0.45">
      <c r="X1758" s="62"/>
    </row>
    <row r="1759" spans="24:24" x14ac:dyDescent="0.45">
      <c r="X1759" s="62"/>
    </row>
    <row r="1760" spans="24:24" x14ac:dyDescent="0.45">
      <c r="X1760" s="62"/>
    </row>
    <row r="1761" spans="24:24" x14ac:dyDescent="0.45">
      <c r="X1761" s="62"/>
    </row>
    <row r="1762" spans="24:24" x14ac:dyDescent="0.45">
      <c r="X1762" s="62"/>
    </row>
    <row r="1763" spans="24:24" x14ac:dyDescent="0.45">
      <c r="X1763" s="62"/>
    </row>
    <row r="1764" spans="24:24" x14ac:dyDescent="0.45">
      <c r="X1764" s="62"/>
    </row>
    <row r="1765" spans="24:24" x14ac:dyDescent="0.45">
      <c r="X1765" s="62"/>
    </row>
    <row r="1766" spans="24:24" x14ac:dyDescent="0.45">
      <c r="X1766" s="62"/>
    </row>
    <row r="1767" spans="24:24" x14ac:dyDescent="0.45">
      <c r="X1767" s="62"/>
    </row>
    <row r="1768" spans="24:24" x14ac:dyDescent="0.45">
      <c r="X1768" s="62"/>
    </row>
    <row r="1769" spans="24:24" x14ac:dyDescent="0.45">
      <c r="X1769" s="62"/>
    </row>
    <row r="1770" spans="24:24" x14ac:dyDescent="0.45">
      <c r="X1770" s="62"/>
    </row>
    <row r="1771" spans="24:24" x14ac:dyDescent="0.45">
      <c r="X1771" s="62"/>
    </row>
    <row r="1772" spans="24:24" x14ac:dyDescent="0.45">
      <c r="X1772" s="62"/>
    </row>
    <row r="1773" spans="24:24" x14ac:dyDescent="0.45">
      <c r="X1773" s="62"/>
    </row>
    <row r="1774" spans="24:24" x14ac:dyDescent="0.45">
      <c r="X1774" s="62"/>
    </row>
    <row r="1775" spans="24:24" x14ac:dyDescent="0.45">
      <c r="X1775" s="62"/>
    </row>
    <row r="1776" spans="24:24" x14ac:dyDescent="0.45">
      <c r="X1776" s="62"/>
    </row>
    <row r="1777" spans="24:24" x14ac:dyDescent="0.45">
      <c r="X1777" s="62"/>
    </row>
    <row r="1778" spans="24:24" x14ac:dyDescent="0.45">
      <c r="X1778" s="62"/>
    </row>
    <row r="1779" spans="24:24" x14ac:dyDescent="0.45">
      <c r="X1779" s="62"/>
    </row>
    <row r="1780" spans="24:24" x14ac:dyDescent="0.45">
      <c r="X1780" s="62"/>
    </row>
    <row r="1781" spans="24:24" x14ac:dyDescent="0.45">
      <c r="X1781" s="62"/>
    </row>
    <row r="1782" spans="24:24" x14ac:dyDescent="0.45">
      <c r="X1782" s="62"/>
    </row>
    <row r="1783" spans="24:24" x14ac:dyDescent="0.45">
      <c r="X1783" s="62"/>
    </row>
    <row r="1784" spans="24:24" x14ac:dyDescent="0.45">
      <c r="X1784" s="62"/>
    </row>
    <row r="1785" spans="24:24" x14ac:dyDescent="0.45">
      <c r="X1785" s="62"/>
    </row>
    <row r="1786" spans="24:24" x14ac:dyDescent="0.45">
      <c r="X1786" s="62"/>
    </row>
    <row r="1787" spans="24:24" x14ac:dyDescent="0.45">
      <c r="X1787" s="62"/>
    </row>
    <row r="1788" spans="24:24" x14ac:dyDescent="0.45">
      <c r="X1788" s="62"/>
    </row>
    <row r="1789" spans="24:24" x14ac:dyDescent="0.45">
      <c r="X1789" s="62"/>
    </row>
    <row r="1790" spans="24:24" x14ac:dyDescent="0.45">
      <c r="X1790" s="62"/>
    </row>
    <row r="1791" spans="24:24" x14ac:dyDescent="0.45">
      <c r="X1791" s="62"/>
    </row>
    <row r="1792" spans="24:24" x14ac:dyDescent="0.45">
      <c r="X1792" s="62"/>
    </row>
    <row r="1793" spans="24:24" x14ac:dyDescent="0.45">
      <c r="X1793" s="62"/>
    </row>
    <row r="1794" spans="24:24" x14ac:dyDescent="0.45">
      <c r="X1794" s="62"/>
    </row>
    <row r="1795" spans="24:24" x14ac:dyDescent="0.45">
      <c r="X1795" s="62"/>
    </row>
    <row r="1796" spans="24:24" x14ac:dyDescent="0.45">
      <c r="X1796" s="62"/>
    </row>
    <row r="1797" spans="24:24" x14ac:dyDescent="0.45">
      <c r="X1797" s="62"/>
    </row>
    <row r="1798" spans="24:24" x14ac:dyDescent="0.45">
      <c r="X1798" s="62"/>
    </row>
    <row r="1799" spans="24:24" x14ac:dyDescent="0.45">
      <c r="X1799" s="62"/>
    </row>
    <row r="1800" spans="24:24" x14ac:dyDescent="0.45">
      <c r="X1800" s="62"/>
    </row>
    <row r="1801" spans="24:24" x14ac:dyDescent="0.45">
      <c r="X1801" s="62"/>
    </row>
    <row r="1802" spans="24:24" x14ac:dyDescent="0.45">
      <c r="X1802" s="62"/>
    </row>
    <row r="1803" spans="24:24" x14ac:dyDescent="0.45">
      <c r="X1803" s="62"/>
    </row>
    <row r="1804" spans="24:24" x14ac:dyDescent="0.45">
      <c r="X1804" s="62"/>
    </row>
    <row r="1805" spans="24:24" x14ac:dyDescent="0.45">
      <c r="X1805" s="62"/>
    </row>
    <row r="1806" spans="24:24" x14ac:dyDescent="0.45">
      <c r="X1806" s="62"/>
    </row>
    <row r="1807" spans="24:24" x14ac:dyDescent="0.45">
      <c r="X1807" s="62"/>
    </row>
    <row r="1808" spans="24:24" x14ac:dyDescent="0.45">
      <c r="X1808" s="62"/>
    </row>
    <row r="1809" spans="24:24" x14ac:dyDescent="0.45">
      <c r="X1809" s="62"/>
    </row>
    <row r="1810" spans="24:24" x14ac:dyDescent="0.45">
      <c r="X1810" s="62"/>
    </row>
    <row r="1811" spans="24:24" x14ac:dyDescent="0.45">
      <c r="X1811" s="62"/>
    </row>
    <row r="1812" spans="24:24" x14ac:dyDescent="0.45">
      <c r="X1812" s="62"/>
    </row>
    <row r="1813" spans="24:24" x14ac:dyDescent="0.45">
      <c r="X1813" s="62"/>
    </row>
    <row r="1814" spans="24:24" x14ac:dyDescent="0.45">
      <c r="X1814" s="62"/>
    </row>
    <row r="1815" spans="24:24" x14ac:dyDescent="0.45">
      <c r="X1815" s="62"/>
    </row>
    <row r="1816" spans="24:24" x14ac:dyDescent="0.45">
      <c r="X1816" s="62"/>
    </row>
    <row r="1817" spans="24:24" x14ac:dyDescent="0.45">
      <c r="X1817" s="62"/>
    </row>
    <row r="1818" spans="24:24" x14ac:dyDescent="0.45">
      <c r="X1818" s="62"/>
    </row>
    <row r="1819" spans="24:24" x14ac:dyDescent="0.45">
      <c r="X1819" s="62"/>
    </row>
    <row r="1820" spans="24:24" x14ac:dyDescent="0.45">
      <c r="X1820" s="62"/>
    </row>
    <row r="1821" spans="24:24" x14ac:dyDescent="0.45">
      <c r="X1821" s="62"/>
    </row>
    <row r="1822" spans="24:24" x14ac:dyDescent="0.45">
      <c r="X1822" s="62"/>
    </row>
    <row r="1823" spans="24:24" x14ac:dyDescent="0.45">
      <c r="X1823" s="62"/>
    </row>
    <row r="1824" spans="24:24" x14ac:dyDescent="0.45">
      <c r="X1824" s="62"/>
    </row>
    <row r="1825" spans="24:24" x14ac:dyDescent="0.45">
      <c r="X1825" s="62"/>
    </row>
    <row r="1826" spans="24:24" x14ac:dyDescent="0.45">
      <c r="X1826" s="62"/>
    </row>
    <row r="1827" spans="24:24" x14ac:dyDescent="0.45">
      <c r="X1827" s="62"/>
    </row>
    <row r="1828" spans="24:24" x14ac:dyDescent="0.45">
      <c r="X1828" s="62"/>
    </row>
    <row r="1829" spans="24:24" x14ac:dyDescent="0.45">
      <c r="X1829" s="62"/>
    </row>
    <row r="1830" spans="24:24" x14ac:dyDescent="0.45">
      <c r="X1830" s="62"/>
    </row>
    <row r="1831" spans="24:24" x14ac:dyDescent="0.45">
      <c r="X1831" s="62"/>
    </row>
    <row r="1832" spans="24:24" x14ac:dyDescent="0.45">
      <c r="X1832" s="62"/>
    </row>
    <row r="1833" spans="24:24" x14ac:dyDescent="0.45">
      <c r="X1833" s="62"/>
    </row>
    <row r="1834" spans="24:24" x14ac:dyDescent="0.45">
      <c r="X1834" s="62"/>
    </row>
    <row r="1835" spans="24:24" x14ac:dyDescent="0.45">
      <c r="X1835" s="62"/>
    </row>
    <row r="1836" spans="24:24" x14ac:dyDescent="0.45">
      <c r="X1836" s="62"/>
    </row>
    <row r="1837" spans="24:24" x14ac:dyDescent="0.45">
      <c r="X1837" s="62"/>
    </row>
    <row r="1838" spans="24:24" x14ac:dyDescent="0.45">
      <c r="X1838" s="62"/>
    </row>
    <row r="1839" spans="24:24" x14ac:dyDescent="0.45">
      <c r="X1839" s="62"/>
    </row>
    <row r="1840" spans="24:24" x14ac:dyDescent="0.45">
      <c r="X1840" s="62"/>
    </row>
    <row r="1841" spans="24:24" x14ac:dyDescent="0.45">
      <c r="X1841" s="62"/>
    </row>
    <row r="1842" spans="24:24" x14ac:dyDescent="0.45">
      <c r="X1842" s="62"/>
    </row>
    <row r="1843" spans="24:24" x14ac:dyDescent="0.45">
      <c r="X1843" s="62"/>
    </row>
    <row r="1844" spans="24:24" x14ac:dyDescent="0.45">
      <c r="X1844" s="62"/>
    </row>
    <row r="1845" spans="24:24" x14ac:dyDescent="0.45">
      <c r="X1845" s="62"/>
    </row>
    <row r="1846" spans="24:24" x14ac:dyDescent="0.45">
      <c r="X1846" s="62"/>
    </row>
    <row r="1847" spans="24:24" x14ac:dyDescent="0.45">
      <c r="X1847" s="62"/>
    </row>
    <row r="1848" spans="24:24" x14ac:dyDescent="0.45">
      <c r="X1848" s="62"/>
    </row>
    <row r="1849" spans="24:24" x14ac:dyDescent="0.45">
      <c r="X1849" s="62"/>
    </row>
    <row r="1850" spans="24:24" x14ac:dyDescent="0.45">
      <c r="X1850" s="62"/>
    </row>
    <row r="1851" spans="24:24" x14ac:dyDescent="0.45">
      <c r="X1851" s="62"/>
    </row>
    <row r="1852" spans="24:24" x14ac:dyDescent="0.45">
      <c r="X1852" s="62"/>
    </row>
    <row r="1853" spans="24:24" x14ac:dyDescent="0.45">
      <c r="X1853" s="62"/>
    </row>
    <row r="1854" spans="24:24" x14ac:dyDescent="0.45">
      <c r="X1854" s="62"/>
    </row>
    <row r="1855" spans="24:24" x14ac:dyDescent="0.45">
      <c r="X1855" s="62"/>
    </row>
    <row r="1856" spans="24:24" x14ac:dyDescent="0.45">
      <c r="X1856" s="62"/>
    </row>
    <row r="1857" spans="24:24" x14ac:dyDescent="0.45">
      <c r="X1857" s="62"/>
    </row>
    <row r="1858" spans="24:24" x14ac:dyDescent="0.45">
      <c r="X1858" s="62"/>
    </row>
    <row r="1859" spans="24:24" x14ac:dyDescent="0.45">
      <c r="X1859" s="62"/>
    </row>
    <row r="1860" spans="24:24" x14ac:dyDescent="0.45">
      <c r="X1860" s="62"/>
    </row>
    <row r="1861" spans="24:24" x14ac:dyDescent="0.45">
      <c r="X1861" s="62"/>
    </row>
    <row r="1862" spans="24:24" x14ac:dyDescent="0.45">
      <c r="X1862" s="62"/>
    </row>
    <row r="1863" spans="24:24" x14ac:dyDescent="0.45">
      <c r="X1863" s="62"/>
    </row>
    <row r="1864" spans="24:24" x14ac:dyDescent="0.45">
      <c r="X1864" s="62"/>
    </row>
    <row r="1865" spans="24:24" x14ac:dyDescent="0.45">
      <c r="X1865" s="62"/>
    </row>
    <row r="1866" spans="24:24" x14ac:dyDescent="0.45">
      <c r="X1866" s="62"/>
    </row>
    <row r="1867" spans="24:24" x14ac:dyDescent="0.45">
      <c r="X1867" s="62"/>
    </row>
    <row r="1868" spans="24:24" x14ac:dyDescent="0.45">
      <c r="X1868" s="62"/>
    </row>
    <row r="1869" spans="24:24" x14ac:dyDescent="0.45">
      <c r="X1869" s="62"/>
    </row>
    <row r="1870" spans="24:24" x14ac:dyDescent="0.45">
      <c r="X1870" s="62"/>
    </row>
    <row r="1871" spans="24:24" x14ac:dyDescent="0.45">
      <c r="X1871" s="62"/>
    </row>
    <row r="1872" spans="24:24" x14ac:dyDescent="0.45">
      <c r="X1872" s="62"/>
    </row>
    <row r="1873" spans="24:24" x14ac:dyDescent="0.45">
      <c r="X1873" s="62"/>
    </row>
    <row r="1874" spans="24:24" x14ac:dyDescent="0.45">
      <c r="X1874" s="62"/>
    </row>
    <row r="1875" spans="24:24" x14ac:dyDescent="0.45">
      <c r="X1875" s="62"/>
    </row>
    <row r="1876" spans="24:24" x14ac:dyDescent="0.45">
      <c r="X1876" s="62"/>
    </row>
    <row r="1877" spans="24:24" x14ac:dyDescent="0.45">
      <c r="X1877" s="62"/>
    </row>
    <row r="1878" spans="24:24" x14ac:dyDescent="0.45">
      <c r="X1878" s="62"/>
    </row>
    <row r="1879" spans="24:24" x14ac:dyDescent="0.45">
      <c r="X1879" s="62"/>
    </row>
    <row r="1880" spans="24:24" x14ac:dyDescent="0.45">
      <c r="X1880" s="62"/>
    </row>
    <row r="1881" spans="24:24" x14ac:dyDescent="0.45">
      <c r="X1881" s="62"/>
    </row>
    <row r="1882" spans="24:24" x14ac:dyDescent="0.45">
      <c r="X1882" s="62"/>
    </row>
    <row r="1883" spans="24:24" x14ac:dyDescent="0.45">
      <c r="X1883" s="62"/>
    </row>
    <row r="1884" spans="24:24" x14ac:dyDescent="0.45">
      <c r="X1884" s="62"/>
    </row>
    <row r="1885" spans="24:24" x14ac:dyDescent="0.45">
      <c r="X1885" s="62"/>
    </row>
    <row r="1886" spans="24:24" x14ac:dyDescent="0.45">
      <c r="X1886" s="62"/>
    </row>
    <row r="1887" spans="24:24" x14ac:dyDescent="0.45">
      <c r="X1887" s="62"/>
    </row>
    <row r="1888" spans="24:24" x14ac:dyDescent="0.45">
      <c r="X1888" s="62"/>
    </row>
    <row r="1889" spans="24:24" x14ac:dyDescent="0.45">
      <c r="X1889" s="62"/>
    </row>
    <row r="1890" spans="24:24" x14ac:dyDescent="0.45">
      <c r="X1890" s="62"/>
    </row>
    <row r="1891" spans="24:24" x14ac:dyDescent="0.45">
      <c r="X1891" s="62"/>
    </row>
    <row r="1892" spans="24:24" x14ac:dyDescent="0.45">
      <c r="X1892" s="62"/>
    </row>
    <row r="1893" spans="24:24" x14ac:dyDescent="0.45">
      <c r="X1893" s="62"/>
    </row>
    <row r="1894" spans="24:24" x14ac:dyDescent="0.45">
      <c r="X1894" s="62"/>
    </row>
    <row r="1895" spans="24:24" x14ac:dyDescent="0.45">
      <c r="X1895" s="62"/>
    </row>
    <row r="1896" spans="24:24" x14ac:dyDescent="0.45">
      <c r="X1896" s="62"/>
    </row>
    <row r="1897" spans="24:24" x14ac:dyDescent="0.45">
      <c r="X1897" s="62"/>
    </row>
    <row r="1898" spans="24:24" x14ac:dyDescent="0.45">
      <c r="X1898" s="62"/>
    </row>
    <row r="1899" spans="24:24" x14ac:dyDescent="0.45">
      <c r="X1899" s="62"/>
    </row>
    <row r="1900" spans="24:24" x14ac:dyDescent="0.45">
      <c r="X1900" s="62"/>
    </row>
    <row r="1901" spans="24:24" x14ac:dyDescent="0.45">
      <c r="X1901" s="62"/>
    </row>
    <row r="1902" spans="24:24" x14ac:dyDescent="0.45">
      <c r="X1902" s="62"/>
    </row>
    <row r="1903" spans="24:24" x14ac:dyDescent="0.45">
      <c r="X1903" s="62"/>
    </row>
    <row r="1904" spans="24:24" x14ac:dyDescent="0.45">
      <c r="X1904" s="62"/>
    </row>
    <row r="1905" spans="24:24" x14ac:dyDescent="0.45">
      <c r="X1905" s="62"/>
    </row>
    <row r="1906" spans="24:24" x14ac:dyDescent="0.45">
      <c r="X1906" s="62"/>
    </row>
    <row r="1907" spans="24:24" x14ac:dyDescent="0.45">
      <c r="X1907" s="62"/>
    </row>
    <row r="1908" spans="24:24" x14ac:dyDescent="0.45">
      <c r="X1908" s="62"/>
    </row>
    <row r="1909" spans="24:24" x14ac:dyDescent="0.45">
      <c r="X1909" s="62"/>
    </row>
    <row r="1910" spans="24:24" x14ac:dyDescent="0.45">
      <c r="X1910" s="62"/>
    </row>
    <row r="1911" spans="24:24" x14ac:dyDescent="0.45">
      <c r="X1911" s="62"/>
    </row>
    <row r="1912" spans="24:24" x14ac:dyDescent="0.45">
      <c r="X1912" s="62"/>
    </row>
    <row r="1913" spans="24:24" x14ac:dyDescent="0.45">
      <c r="X1913" s="62"/>
    </row>
    <row r="1914" spans="24:24" x14ac:dyDescent="0.45">
      <c r="X1914" s="62"/>
    </row>
    <row r="1915" spans="24:24" x14ac:dyDescent="0.45">
      <c r="X1915" s="62"/>
    </row>
    <row r="1916" spans="24:24" x14ac:dyDescent="0.45">
      <c r="X1916" s="62"/>
    </row>
    <row r="1917" spans="24:24" x14ac:dyDescent="0.45">
      <c r="X1917" s="62"/>
    </row>
    <row r="1918" spans="24:24" x14ac:dyDescent="0.45">
      <c r="X1918" s="62"/>
    </row>
    <row r="1919" spans="24:24" x14ac:dyDescent="0.45">
      <c r="X1919" s="62"/>
    </row>
    <row r="1920" spans="24:24" x14ac:dyDescent="0.45">
      <c r="X1920" s="62"/>
    </row>
    <row r="1921" spans="24:24" x14ac:dyDescent="0.45">
      <c r="X1921" s="62"/>
    </row>
    <row r="1922" spans="24:24" x14ac:dyDescent="0.45">
      <c r="X1922" s="62"/>
    </row>
    <row r="1923" spans="24:24" x14ac:dyDescent="0.45">
      <c r="X1923" s="62"/>
    </row>
    <row r="1924" spans="24:24" x14ac:dyDescent="0.45">
      <c r="X1924" s="62"/>
    </row>
    <row r="1925" spans="24:24" x14ac:dyDescent="0.45">
      <c r="X1925" s="62"/>
    </row>
    <row r="1926" spans="24:24" x14ac:dyDescent="0.45">
      <c r="X1926" s="62"/>
    </row>
    <row r="1927" spans="24:24" x14ac:dyDescent="0.45">
      <c r="X1927" s="62"/>
    </row>
    <row r="1928" spans="24:24" x14ac:dyDescent="0.45">
      <c r="X1928" s="62"/>
    </row>
    <row r="1929" spans="24:24" x14ac:dyDescent="0.45">
      <c r="X1929" s="62"/>
    </row>
    <row r="1930" spans="24:24" x14ac:dyDescent="0.45">
      <c r="X1930" s="62"/>
    </row>
    <row r="1931" spans="24:24" x14ac:dyDescent="0.45">
      <c r="X1931" s="62"/>
    </row>
    <row r="1932" spans="24:24" x14ac:dyDescent="0.45">
      <c r="X1932" s="62"/>
    </row>
    <row r="1933" spans="24:24" x14ac:dyDescent="0.45">
      <c r="X1933" s="62"/>
    </row>
    <row r="1934" spans="24:24" x14ac:dyDescent="0.45">
      <c r="X1934" s="62"/>
    </row>
    <row r="1935" spans="24:24" x14ac:dyDescent="0.45">
      <c r="X1935" s="62"/>
    </row>
    <row r="1936" spans="24:24" x14ac:dyDescent="0.45">
      <c r="X1936" s="62"/>
    </row>
    <row r="1937" spans="24:24" x14ac:dyDescent="0.45">
      <c r="X1937" s="62"/>
    </row>
    <row r="1938" spans="24:24" x14ac:dyDescent="0.45">
      <c r="X1938" s="62"/>
    </row>
    <row r="1939" spans="24:24" x14ac:dyDescent="0.45">
      <c r="X1939" s="62"/>
    </row>
    <row r="1940" spans="24:24" x14ac:dyDescent="0.45">
      <c r="X1940" s="62"/>
    </row>
    <row r="1941" spans="24:24" x14ac:dyDescent="0.45">
      <c r="X1941" s="62"/>
    </row>
    <row r="1942" spans="24:24" x14ac:dyDescent="0.45">
      <c r="X1942" s="62"/>
    </row>
    <row r="1943" spans="24:24" x14ac:dyDescent="0.45">
      <c r="X1943" s="62"/>
    </row>
    <row r="1944" spans="24:24" x14ac:dyDescent="0.45">
      <c r="X1944" s="62"/>
    </row>
    <row r="1945" spans="24:24" x14ac:dyDescent="0.45">
      <c r="X1945" s="62"/>
    </row>
    <row r="1946" spans="24:24" x14ac:dyDescent="0.45">
      <c r="X1946" s="62"/>
    </row>
    <row r="1947" spans="24:24" x14ac:dyDescent="0.45">
      <c r="X1947" s="62"/>
    </row>
    <row r="1948" spans="24:24" x14ac:dyDescent="0.45">
      <c r="X1948" s="62"/>
    </row>
    <row r="1949" spans="24:24" x14ac:dyDescent="0.45">
      <c r="X1949" s="62"/>
    </row>
    <row r="1950" spans="24:24" x14ac:dyDescent="0.45">
      <c r="X1950" s="62"/>
    </row>
    <row r="1951" spans="24:24" x14ac:dyDescent="0.45">
      <c r="X1951" s="62"/>
    </row>
    <row r="1952" spans="24:24" x14ac:dyDescent="0.45">
      <c r="X1952" s="62"/>
    </row>
    <row r="1953" spans="24:24" x14ac:dyDescent="0.45">
      <c r="X1953" s="62"/>
    </row>
    <row r="1954" spans="24:24" x14ac:dyDescent="0.45">
      <c r="X1954" s="62"/>
    </row>
    <row r="1955" spans="24:24" x14ac:dyDescent="0.45">
      <c r="X1955" s="62"/>
    </row>
    <row r="1956" spans="24:24" x14ac:dyDescent="0.45">
      <c r="X1956" s="62"/>
    </row>
    <row r="1957" spans="24:24" x14ac:dyDescent="0.45">
      <c r="X1957" s="62"/>
    </row>
    <row r="1958" spans="24:24" x14ac:dyDescent="0.45">
      <c r="X1958" s="62"/>
    </row>
    <row r="1959" spans="24:24" x14ac:dyDescent="0.45">
      <c r="X1959" s="62"/>
    </row>
    <row r="1960" spans="24:24" x14ac:dyDescent="0.45">
      <c r="X1960" s="62"/>
    </row>
    <row r="1961" spans="24:24" x14ac:dyDescent="0.45">
      <c r="X1961" s="62"/>
    </row>
    <row r="1962" spans="24:24" x14ac:dyDescent="0.45">
      <c r="X1962" s="62"/>
    </row>
    <row r="1963" spans="24:24" x14ac:dyDescent="0.45">
      <c r="X1963" s="62"/>
    </row>
    <row r="1964" spans="24:24" x14ac:dyDescent="0.45">
      <c r="X1964" s="62"/>
    </row>
    <row r="1965" spans="24:24" x14ac:dyDescent="0.45">
      <c r="X1965" s="62"/>
    </row>
    <row r="1966" spans="24:24" x14ac:dyDescent="0.45">
      <c r="X1966" s="62"/>
    </row>
    <row r="1967" spans="24:24" x14ac:dyDescent="0.45">
      <c r="X1967" s="62"/>
    </row>
    <row r="1968" spans="24:24" x14ac:dyDescent="0.45">
      <c r="X1968" s="62"/>
    </row>
    <row r="1969" spans="24:24" x14ac:dyDescent="0.45">
      <c r="X1969" s="62"/>
    </row>
    <row r="1970" spans="24:24" x14ac:dyDescent="0.45">
      <c r="X1970" s="62"/>
    </row>
    <row r="1971" spans="24:24" x14ac:dyDescent="0.45">
      <c r="X1971" s="62"/>
    </row>
    <row r="1972" spans="24:24" x14ac:dyDescent="0.45">
      <c r="X1972" s="62"/>
    </row>
    <row r="1973" spans="24:24" x14ac:dyDescent="0.45">
      <c r="X1973" s="62"/>
    </row>
    <row r="1974" spans="24:24" x14ac:dyDescent="0.45">
      <c r="X1974" s="62"/>
    </row>
    <row r="1975" spans="24:24" x14ac:dyDescent="0.45">
      <c r="X1975" s="62"/>
    </row>
    <row r="1976" spans="24:24" x14ac:dyDescent="0.45">
      <c r="X1976" s="62"/>
    </row>
    <row r="1977" spans="24:24" x14ac:dyDescent="0.45">
      <c r="X1977" s="62"/>
    </row>
    <row r="1978" spans="24:24" x14ac:dyDescent="0.45">
      <c r="X1978" s="62"/>
    </row>
    <row r="1979" spans="24:24" x14ac:dyDescent="0.45">
      <c r="X1979" s="62"/>
    </row>
    <row r="1980" spans="24:24" x14ac:dyDescent="0.45">
      <c r="X1980" s="62"/>
    </row>
    <row r="1981" spans="24:24" x14ac:dyDescent="0.45">
      <c r="X1981" s="62"/>
    </row>
    <row r="1982" spans="24:24" x14ac:dyDescent="0.45">
      <c r="X1982" s="62"/>
    </row>
    <row r="1983" spans="24:24" x14ac:dyDescent="0.45">
      <c r="X1983" s="62"/>
    </row>
    <row r="1984" spans="24:24" x14ac:dyDescent="0.45">
      <c r="X1984" s="62"/>
    </row>
    <row r="1985" spans="24:24" x14ac:dyDescent="0.45">
      <c r="X1985" s="62"/>
    </row>
    <row r="1986" spans="24:24" x14ac:dyDescent="0.45">
      <c r="X1986" s="62"/>
    </row>
    <row r="1987" spans="24:24" x14ac:dyDescent="0.45">
      <c r="X1987" s="62"/>
    </row>
    <row r="1988" spans="24:24" x14ac:dyDescent="0.45">
      <c r="X1988" s="62"/>
    </row>
    <row r="1989" spans="24:24" x14ac:dyDescent="0.45">
      <c r="X1989" s="62"/>
    </row>
    <row r="1990" spans="24:24" x14ac:dyDescent="0.45">
      <c r="X1990" s="62"/>
    </row>
    <row r="1991" spans="24:24" x14ac:dyDescent="0.45">
      <c r="X1991" s="62"/>
    </row>
    <row r="1992" spans="24:24" x14ac:dyDescent="0.45">
      <c r="X1992" s="62"/>
    </row>
    <row r="1993" spans="24:24" x14ac:dyDescent="0.45">
      <c r="X1993" s="62"/>
    </row>
    <row r="1994" spans="24:24" x14ac:dyDescent="0.45">
      <c r="X1994" s="62"/>
    </row>
    <row r="1995" spans="24:24" x14ac:dyDescent="0.45">
      <c r="X1995" s="62"/>
    </row>
    <row r="1996" spans="24:24" x14ac:dyDescent="0.45">
      <c r="X1996" s="62"/>
    </row>
    <row r="1997" spans="24:24" x14ac:dyDescent="0.45">
      <c r="X1997" s="62"/>
    </row>
    <row r="1998" spans="24:24" x14ac:dyDescent="0.45">
      <c r="X1998" s="62"/>
    </row>
    <row r="1999" spans="24:24" x14ac:dyDescent="0.45">
      <c r="X1999" s="62"/>
    </row>
    <row r="2000" spans="24:24" x14ac:dyDescent="0.45">
      <c r="X2000" s="62"/>
    </row>
    <row r="2001" spans="24:24" x14ac:dyDescent="0.45">
      <c r="X2001" s="62"/>
    </row>
    <row r="2002" spans="24:24" x14ac:dyDescent="0.45">
      <c r="X2002" s="62"/>
    </row>
    <row r="2003" spans="24:24" x14ac:dyDescent="0.45">
      <c r="X2003" s="62"/>
    </row>
    <row r="2004" spans="24:24" x14ac:dyDescent="0.45">
      <c r="X2004" s="62"/>
    </row>
    <row r="2005" spans="24:24" x14ac:dyDescent="0.45">
      <c r="X2005" s="62"/>
    </row>
    <row r="2006" spans="24:24" x14ac:dyDescent="0.45">
      <c r="X2006" s="62"/>
    </row>
    <row r="2007" spans="24:24" x14ac:dyDescent="0.45">
      <c r="X2007" s="62"/>
    </row>
    <row r="2008" spans="24:24" x14ac:dyDescent="0.45">
      <c r="X2008" s="62"/>
    </row>
    <row r="2009" spans="24:24" x14ac:dyDescent="0.45">
      <c r="X2009" s="62"/>
    </row>
    <row r="2010" spans="24:24" x14ac:dyDescent="0.45">
      <c r="X2010" s="62"/>
    </row>
    <row r="2011" spans="24:24" x14ac:dyDescent="0.45">
      <c r="X2011" s="62"/>
    </row>
    <row r="2012" spans="24:24" x14ac:dyDescent="0.45">
      <c r="X2012" s="62"/>
    </row>
    <row r="2013" spans="24:24" x14ac:dyDescent="0.45">
      <c r="X2013" s="62"/>
    </row>
    <row r="2014" spans="24:24" x14ac:dyDescent="0.45">
      <c r="X2014" s="62"/>
    </row>
    <row r="2015" spans="24:24" x14ac:dyDescent="0.45">
      <c r="X2015" s="62"/>
    </row>
    <row r="2016" spans="24:24" x14ac:dyDescent="0.45">
      <c r="X2016" s="62"/>
    </row>
    <row r="2017" spans="24:24" x14ac:dyDescent="0.45">
      <c r="X2017" s="62"/>
    </row>
    <row r="2018" spans="24:24" x14ac:dyDescent="0.45">
      <c r="X2018" s="62"/>
    </row>
    <row r="2019" spans="24:24" x14ac:dyDescent="0.45">
      <c r="X2019" s="62"/>
    </row>
    <row r="2020" spans="24:24" x14ac:dyDescent="0.45">
      <c r="X2020" s="62"/>
    </row>
    <row r="2021" spans="24:24" x14ac:dyDescent="0.45">
      <c r="X2021" s="62"/>
    </row>
    <row r="2022" spans="24:24" x14ac:dyDescent="0.45">
      <c r="X2022" s="62"/>
    </row>
    <row r="2023" spans="24:24" x14ac:dyDescent="0.45">
      <c r="X2023" s="62"/>
    </row>
    <row r="2024" spans="24:24" x14ac:dyDescent="0.45">
      <c r="X2024" s="62"/>
    </row>
    <row r="2025" spans="24:24" x14ac:dyDescent="0.45">
      <c r="X2025" s="62"/>
    </row>
    <row r="2026" spans="24:24" x14ac:dyDescent="0.45">
      <c r="X2026" s="62"/>
    </row>
    <row r="2027" spans="24:24" x14ac:dyDescent="0.45">
      <c r="X2027" s="62"/>
    </row>
    <row r="2028" spans="24:24" x14ac:dyDescent="0.45">
      <c r="X2028" s="62"/>
    </row>
    <row r="2029" spans="24:24" x14ac:dyDescent="0.45">
      <c r="X2029" s="62"/>
    </row>
    <row r="2030" spans="24:24" x14ac:dyDescent="0.45">
      <c r="X2030" s="62"/>
    </row>
    <row r="2031" spans="24:24" x14ac:dyDescent="0.45">
      <c r="X2031" s="62"/>
    </row>
    <row r="2032" spans="24:24" x14ac:dyDescent="0.45">
      <c r="X2032" s="62"/>
    </row>
    <row r="2033" spans="24:24" x14ac:dyDescent="0.45">
      <c r="X2033" s="62"/>
    </row>
    <row r="2034" spans="24:24" x14ac:dyDescent="0.45">
      <c r="X2034" s="62"/>
    </row>
    <row r="2035" spans="24:24" x14ac:dyDescent="0.45">
      <c r="X2035" s="62"/>
    </row>
    <row r="2036" spans="24:24" x14ac:dyDescent="0.45">
      <c r="X2036" s="62"/>
    </row>
    <row r="2037" spans="24:24" x14ac:dyDescent="0.45">
      <c r="X2037" s="62"/>
    </row>
    <row r="2038" spans="24:24" x14ac:dyDescent="0.45">
      <c r="X2038" s="62"/>
    </row>
    <row r="2039" spans="24:24" x14ac:dyDescent="0.45">
      <c r="X2039" s="62"/>
    </row>
    <row r="2040" spans="24:24" x14ac:dyDescent="0.45">
      <c r="X2040" s="62"/>
    </row>
    <row r="2041" spans="24:24" x14ac:dyDescent="0.45">
      <c r="X2041" s="62"/>
    </row>
    <row r="2042" spans="24:24" x14ac:dyDescent="0.45">
      <c r="X2042" s="62"/>
    </row>
    <row r="2043" spans="24:24" x14ac:dyDescent="0.45">
      <c r="X2043" s="62"/>
    </row>
    <row r="2044" spans="24:24" x14ac:dyDescent="0.45">
      <c r="X2044" s="62"/>
    </row>
    <row r="2045" spans="24:24" x14ac:dyDescent="0.45">
      <c r="X2045" s="62"/>
    </row>
    <row r="2046" spans="24:24" x14ac:dyDescent="0.45">
      <c r="X2046" s="62"/>
    </row>
    <row r="2047" spans="24:24" x14ac:dyDescent="0.45">
      <c r="X2047" s="62"/>
    </row>
    <row r="2048" spans="24:24" x14ac:dyDescent="0.45">
      <c r="X2048" s="62"/>
    </row>
    <row r="2049" spans="24:24" x14ac:dyDescent="0.45">
      <c r="X2049" s="62"/>
    </row>
    <row r="2050" spans="24:24" x14ac:dyDescent="0.45">
      <c r="X2050" s="62"/>
    </row>
    <row r="2051" spans="24:24" x14ac:dyDescent="0.45">
      <c r="X2051" s="62"/>
    </row>
    <row r="2052" spans="24:24" x14ac:dyDescent="0.45">
      <c r="X2052" s="62"/>
    </row>
    <row r="2053" spans="24:24" x14ac:dyDescent="0.45">
      <c r="X2053" s="62"/>
    </row>
    <row r="2054" spans="24:24" x14ac:dyDescent="0.45">
      <c r="X2054" s="62"/>
    </row>
    <row r="2055" spans="24:24" x14ac:dyDescent="0.45">
      <c r="X2055" s="62"/>
    </row>
    <row r="2056" spans="24:24" x14ac:dyDescent="0.45">
      <c r="X2056" s="62"/>
    </row>
    <row r="2057" spans="24:24" x14ac:dyDescent="0.45">
      <c r="X2057" s="62"/>
    </row>
    <row r="2058" spans="24:24" x14ac:dyDescent="0.45">
      <c r="X2058" s="62"/>
    </row>
    <row r="2059" spans="24:24" x14ac:dyDescent="0.45">
      <c r="X2059" s="62"/>
    </row>
    <row r="2060" spans="24:24" x14ac:dyDescent="0.45">
      <c r="X2060" s="62"/>
    </row>
    <row r="2061" spans="24:24" x14ac:dyDescent="0.45">
      <c r="X2061" s="62"/>
    </row>
    <row r="2062" spans="24:24" x14ac:dyDescent="0.45">
      <c r="X2062" s="62"/>
    </row>
    <row r="2063" spans="24:24" x14ac:dyDescent="0.45">
      <c r="X2063" s="62"/>
    </row>
    <row r="2064" spans="24:24" x14ac:dyDescent="0.45">
      <c r="X2064" s="62"/>
    </row>
    <row r="2065" spans="24:24" x14ac:dyDescent="0.45">
      <c r="X2065" s="62"/>
    </row>
    <row r="2066" spans="24:24" x14ac:dyDescent="0.45">
      <c r="X2066" s="62"/>
    </row>
    <row r="2067" spans="24:24" x14ac:dyDescent="0.45">
      <c r="X2067" s="62"/>
    </row>
    <row r="2068" spans="24:24" x14ac:dyDescent="0.45">
      <c r="X2068" s="62"/>
    </row>
    <row r="2069" spans="24:24" x14ac:dyDescent="0.45">
      <c r="X2069" s="62"/>
    </row>
    <row r="2070" spans="24:24" x14ac:dyDescent="0.45">
      <c r="X2070" s="62"/>
    </row>
    <row r="2071" spans="24:24" x14ac:dyDescent="0.45">
      <c r="X2071" s="62"/>
    </row>
    <row r="2072" spans="24:24" x14ac:dyDescent="0.45">
      <c r="X2072" s="62"/>
    </row>
    <row r="2073" spans="24:24" x14ac:dyDescent="0.45">
      <c r="X2073" s="62"/>
    </row>
    <row r="2074" spans="24:24" x14ac:dyDescent="0.45">
      <c r="X2074" s="62"/>
    </row>
    <row r="2075" spans="24:24" x14ac:dyDescent="0.45">
      <c r="X2075" s="62"/>
    </row>
    <row r="2076" spans="24:24" x14ac:dyDescent="0.45">
      <c r="X2076" s="62"/>
    </row>
    <row r="2077" spans="24:24" x14ac:dyDescent="0.45">
      <c r="X2077" s="62"/>
    </row>
    <row r="2078" spans="24:24" x14ac:dyDescent="0.45">
      <c r="X2078" s="62"/>
    </row>
    <row r="2079" spans="24:24" x14ac:dyDescent="0.45">
      <c r="X2079" s="62"/>
    </row>
    <row r="2080" spans="24:24" x14ac:dyDescent="0.45">
      <c r="X2080" s="62"/>
    </row>
    <row r="2081" spans="24:24" x14ac:dyDescent="0.45">
      <c r="X2081" s="62"/>
    </row>
    <row r="2082" spans="24:24" x14ac:dyDescent="0.45">
      <c r="X2082" s="62"/>
    </row>
    <row r="2083" spans="24:24" x14ac:dyDescent="0.45">
      <c r="X2083" s="62"/>
    </row>
    <row r="2084" spans="24:24" x14ac:dyDescent="0.45">
      <c r="X2084" s="62"/>
    </row>
    <row r="2085" spans="24:24" x14ac:dyDescent="0.45">
      <c r="X2085" s="62"/>
    </row>
    <row r="2086" spans="24:24" x14ac:dyDescent="0.45">
      <c r="X2086" s="62"/>
    </row>
    <row r="2087" spans="24:24" x14ac:dyDescent="0.45">
      <c r="X2087" s="62"/>
    </row>
    <row r="2088" spans="24:24" x14ac:dyDescent="0.45">
      <c r="X2088" s="62"/>
    </row>
    <row r="2089" spans="24:24" x14ac:dyDescent="0.45">
      <c r="X2089" s="62"/>
    </row>
    <row r="2090" spans="24:24" x14ac:dyDescent="0.45">
      <c r="X2090" s="62"/>
    </row>
    <row r="2091" spans="24:24" x14ac:dyDescent="0.45">
      <c r="X2091" s="62"/>
    </row>
    <row r="2092" spans="24:24" x14ac:dyDescent="0.45">
      <c r="X2092" s="62"/>
    </row>
    <row r="2093" spans="24:24" x14ac:dyDescent="0.45">
      <c r="X2093" s="62"/>
    </row>
    <row r="2094" spans="24:24" x14ac:dyDescent="0.45">
      <c r="X2094" s="62"/>
    </row>
    <row r="2095" spans="24:24" x14ac:dyDescent="0.45">
      <c r="X2095" s="62"/>
    </row>
    <row r="2096" spans="24:24" x14ac:dyDescent="0.45">
      <c r="X2096" s="62"/>
    </row>
    <row r="2097" spans="24:24" x14ac:dyDescent="0.45">
      <c r="X2097" s="62"/>
    </row>
    <row r="2098" spans="24:24" x14ac:dyDescent="0.45">
      <c r="X2098" s="62"/>
    </row>
    <row r="2099" spans="24:24" x14ac:dyDescent="0.45">
      <c r="X2099" s="62"/>
    </row>
    <row r="2100" spans="24:24" x14ac:dyDescent="0.45">
      <c r="X2100" s="62"/>
    </row>
    <row r="2101" spans="24:24" x14ac:dyDescent="0.45">
      <c r="X2101" s="62"/>
    </row>
    <row r="2102" spans="24:24" x14ac:dyDescent="0.45">
      <c r="X2102" s="62"/>
    </row>
    <row r="2103" spans="24:24" x14ac:dyDescent="0.45">
      <c r="X2103" s="62"/>
    </row>
    <row r="2104" spans="24:24" x14ac:dyDescent="0.45">
      <c r="X2104" s="62"/>
    </row>
    <row r="2105" spans="24:24" x14ac:dyDescent="0.45">
      <c r="X2105" s="62"/>
    </row>
    <row r="2106" spans="24:24" x14ac:dyDescent="0.45">
      <c r="X2106" s="62"/>
    </row>
    <row r="2107" spans="24:24" x14ac:dyDescent="0.45">
      <c r="X2107" s="62"/>
    </row>
    <row r="2108" spans="24:24" x14ac:dyDescent="0.45">
      <c r="X2108" s="62"/>
    </row>
    <row r="2109" spans="24:24" x14ac:dyDescent="0.45">
      <c r="X2109" s="62"/>
    </row>
    <row r="2110" spans="24:24" x14ac:dyDescent="0.45">
      <c r="X2110" s="62"/>
    </row>
    <row r="2111" spans="24:24" x14ac:dyDescent="0.45">
      <c r="X2111" s="62"/>
    </row>
    <row r="2112" spans="24:24" x14ac:dyDescent="0.45">
      <c r="X2112" s="62"/>
    </row>
    <row r="2113" spans="24:24" x14ac:dyDescent="0.45">
      <c r="X2113" s="62"/>
    </row>
    <row r="2114" spans="24:24" x14ac:dyDescent="0.45">
      <c r="X2114" s="62"/>
    </row>
    <row r="2115" spans="24:24" x14ac:dyDescent="0.45">
      <c r="X2115" s="62"/>
    </row>
    <row r="2116" spans="24:24" x14ac:dyDescent="0.45">
      <c r="X2116" s="62"/>
    </row>
    <row r="2117" spans="24:24" x14ac:dyDescent="0.45">
      <c r="X2117" s="62"/>
    </row>
    <row r="2118" spans="24:24" x14ac:dyDescent="0.45">
      <c r="X2118" s="62"/>
    </row>
    <row r="2119" spans="24:24" x14ac:dyDescent="0.45">
      <c r="X2119" s="62"/>
    </row>
    <row r="2120" spans="24:24" x14ac:dyDescent="0.45">
      <c r="X2120" s="62"/>
    </row>
    <row r="2121" spans="24:24" x14ac:dyDescent="0.45">
      <c r="X2121" s="62"/>
    </row>
    <row r="2122" spans="24:24" x14ac:dyDescent="0.45">
      <c r="X2122" s="62"/>
    </row>
    <row r="2123" spans="24:24" x14ac:dyDescent="0.45">
      <c r="X2123" s="62"/>
    </row>
    <row r="2124" spans="24:24" x14ac:dyDescent="0.45">
      <c r="X2124" s="62"/>
    </row>
    <row r="2125" spans="24:24" x14ac:dyDescent="0.45">
      <c r="X2125" s="62"/>
    </row>
    <row r="2126" spans="24:24" x14ac:dyDescent="0.45">
      <c r="X2126" s="62"/>
    </row>
    <row r="2127" spans="24:24" x14ac:dyDescent="0.45">
      <c r="X2127" s="62"/>
    </row>
    <row r="2128" spans="24:24" x14ac:dyDescent="0.45">
      <c r="X2128" s="62"/>
    </row>
    <row r="2129" spans="24:24" x14ac:dyDescent="0.45">
      <c r="X2129" s="62"/>
    </row>
    <row r="2130" spans="24:24" x14ac:dyDescent="0.45">
      <c r="X2130" s="62"/>
    </row>
    <row r="2131" spans="24:24" x14ac:dyDescent="0.45">
      <c r="X2131" s="62"/>
    </row>
    <row r="2132" spans="24:24" x14ac:dyDescent="0.45">
      <c r="X2132" s="62"/>
    </row>
    <row r="2133" spans="24:24" x14ac:dyDescent="0.45">
      <c r="X2133" s="62"/>
    </row>
    <row r="2134" spans="24:24" x14ac:dyDescent="0.45">
      <c r="X2134" s="62"/>
    </row>
    <row r="2135" spans="24:24" x14ac:dyDescent="0.45">
      <c r="X2135" s="62"/>
    </row>
    <row r="2136" spans="24:24" x14ac:dyDescent="0.45">
      <c r="X2136" s="62"/>
    </row>
    <row r="2137" spans="24:24" x14ac:dyDescent="0.45">
      <c r="X2137" s="62"/>
    </row>
    <row r="2138" spans="24:24" x14ac:dyDescent="0.45">
      <c r="X2138" s="62"/>
    </row>
    <row r="2139" spans="24:24" x14ac:dyDescent="0.45">
      <c r="X2139" s="62"/>
    </row>
    <row r="2140" spans="24:24" x14ac:dyDescent="0.45">
      <c r="X2140" s="62"/>
    </row>
    <row r="2141" spans="24:24" x14ac:dyDescent="0.45">
      <c r="X2141" s="62"/>
    </row>
    <row r="2142" spans="24:24" x14ac:dyDescent="0.45">
      <c r="X2142" s="62"/>
    </row>
    <row r="2143" spans="24:24" x14ac:dyDescent="0.45">
      <c r="X2143" s="62"/>
    </row>
    <row r="2144" spans="24:24" x14ac:dyDescent="0.45">
      <c r="X2144" s="62"/>
    </row>
    <row r="2145" spans="24:24" x14ac:dyDescent="0.45">
      <c r="X2145" s="62"/>
    </row>
    <row r="2146" spans="24:24" x14ac:dyDescent="0.45">
      <c r="X2146" s="62"/>
    </row>
    <row r="2147" spans="24:24" x14ac:dyDescent="0.45">
      <c r="X2147" s="62"/>
    </row>
    <row r="2148" spans="24:24" x14ac:dyDescent="0.45">
      <c r="X2148" s="62"/>
    </row>
    <row r="2149" spans="24:24" x14ac:dyDescent="0.45">
      <c r="X2149" s="62"/>
    </row>
    <row r="2150" spans="24:24" x14ac:dyDescent="0.45">
      <c r="X2150" s="62"/>
    </row>
    <row r="2151" spans="24:24" x14ac:dyDescent="0.45">
      <c r="X2151" s="62"/>
    </row>
    <row r="2152" spans="24:24" x14ac:dyDescent="0.45">
      <c r="X2152" s="62"/>
    </row>
    <row r="2153" spans="24:24" x14ac:dyDescent="0.45">
      <c r="X2153" s="62"/>
    </row>
    <row r="2154" spans="24:24" x14ac:dyDescent="0.45">
      <c r="X2154" s="62"/>
    </row>
    <row r="2155" spans="24:24" x14ac:dyDescent="0.45">
      <c r="X2155" s="62"/>
    </row>
    <row r="2156" spans="24:24" x14ac:dyDescent="0.45">
      <c r="X2156" s="62"/>
    </row>
    <row r="2157" spans="24:24" x14ac:dyDescent="0.45">
      <c r="X2157" s="62"/>
    </row>
    <row r="2158" spans="24:24" x14ac:dyDescent="0.45">
      <c r="X2158" s="62"/>
    </row>
    <row r="2159" spans="24:24" x14ac:dyDescent="0.45">
      <c r="X2159" s="62"/>
    </row>
    <row r="2160" spans="24:24" x14ac:dyDescent="0.45">
      <c r="X2160" s="62"/>
    </row>
    <row r="2161" spans="24:24" x14ac:dyDescent="0.45">
      <c r="X2161" s="62"/>
    </row>
    <row r="2162" spans="24:24" x14ac:dyDescent="0.45">
      <c r="X2162" s="62"/>
    </row>
    <row r="2163" spans="24:24" x14ac:dyDescent="0.45">
      <c r="X2163" s="62"/>
    </row>
    <row r="2164" spans="24:24" x14ac:dyDescent="0.45">
      <c r="X2164" s="62"/>
    </row>
    <row r="2165" spans="24:24" x14ac:dyDescent="0.45">
      <c r="X2165" s="62"/>
    </row>
    <row r="2166" spans="24:24" x14ac:dyDescent="0.45">
      <c r="X2166" s="62"/>
    </row>
    <row r="2167" spans="24:24" x14ac:dyDescent="0.45">
      <c r="X2167" s="62"/>
    </row>
    <row r="2168" spans="24:24" x14ac:dyDescent="0.45">
      <c r="X2168" s="62"/>
    </row>
    <row r="2169" spans="24:24" x14ac:dyDescent="0.45">
      <c r="X2169" s="62"/>
    </row>
    <row r="2170" spans="24:24" x14ac:dyDescent="0.45">
      <c r="X2170" s="62"/>
    </row>
    <row r="2171" spans="24:24" x14ac:dyDescent="0.45">
      <c r="X2171" s="62"/>
    </row>
    <row r="2172" spans="24:24" x14ac:dyDescent="0.45">
      <c r="X2172" s="62"/>
    </row>
    <row r="2173" spans="24:24" x14ac:dyDescent="0.45">
      <c r="X2173" s="62"/>
    </row>
    <row r="2174" spans="24:24" x14ac:dyDescent="0.45">
      <c r="X2174" s="62"/>
    </row>
    <row r="2175" spans="24:24" x14ac:dyDescent="0.45">
      <c r="X2175" s="62"/>
    </row>
    <row r="2176" spans="24:24" x14ac:dyDescent="0.45">
      <c r="X2176" s="62"/>
    </row>
    <row r="2177" spans="24:24" x14ac:dyDescent="0.45">
      <c r="X2177" s="62"/>
    </row>
    <row r="2178" spans="24:24" x14ac:dyDescent="0.45">
      <c r="X2178" s="62"/>
    </row>
    <row r="2179" spans="24:24" x14ac:dyDescent="0.45">
      <c r="X2179" s="62"/>
    </row>
    <row r="2180" spans="24:24" x14ac:dyDescent="0.45">
      <c r="X2180" s="62"/>
    </row>
    <row r="2181" spans="24:24" x14ac:dyDescent="0.45">
      <c r="X2181" s="62"/>
    </row>
    <row r="2182" spans="24:24" x14ac:dyDescent="0.45">
      <c r="X2182" s="62"/>
    </row>
    <row r="2183" spans="24:24" x14ac:dyDescent="0.45">
      <c r="X2183" s="62"/>
    </row>
    <row r="2184" spans="24:24" x14ac:dyDescent="0.45">
      <c r="X2184" s="62"/>
    </row>
    <row r="2185" spans="24:24" x14ac:dyDescent="0.45">
      <c r="X2185" s="62"/>
    </row>
    <row r="2186" spans="24:24" x14ac:dyDescent="0.45">
      <c r="X2186" s="62"/>
    </row>
    <row r="2187" spans="24:24" x14ac:dyDescent="0.45">
      <c r="X2187" s="62"/>
    </row>
    <row r="2188" spans="24:24" x14ac:dyDescent="0.45">
      <c r="X2188" s="62"/>
    </row>
    <row r="2189" spans="24:24" x14ac:dyDescent="0.45">
      <c r="X2189" s="62"/>
    </row>
    <row r="2190" spans="24:24" x14ac:dyDescent="0.45">
      <c r="X2190" s="62"/>
    </row>
    <row r="2191" spans="24:24" x14ac:dyDescent="0.45">
      <c r="X2191" s="62"/>
    </row>
    <row r="2192" spans="24:24" x14ac:dyDescent="0.45">
      <c r="X2192" s="62"/>
    </row>
    <row r="2193" spans="24:24" x14ac:dyDescent="0.45">
      <c r="X2193" s="62"/>
    </row>
    <row r="2194" spans="24:24" x14ac:dyDescent="0.45">
      <c r="X2194" s="62"/>
    </row>
    <row r="2195" spans="24:24" x14ac:dyDescent="0.45">
      <c r="X2195" s="62"/>
    </row>
    <row r="2196" spans="24:24" x14ac:dyDescent="0.45">
      <c r="X2196" s="62"/>
    </row>
    <row r="2197" spans="24:24" x14ac:dyDescent="0.45">
      <c r="X2197" s="62"/>
    </row>
    <row r="2198" spans="24:24" x14ac:dyDescent="0.45">
      <c r="X2198" s="62"/>
    </row>
    <row r="2199" spans="24:24" x14ac:dyDescent="0.45">
      <c r="X2199" s="62"/>
    </row>
    <row r="2200" spans="24:24" x14ac:dyDescent="0.45">
      <c r="X2200" s="62"/>
    </row>
    <row r="2201" spans="24:24" x14ac:dyDescent="0.45">
      <c r="X2201" s="62"/>
    </row>
    <row r="2202" spans="24:24" x14ac:dyDescent="0.45">
      <c r="X2202" s="62"/>
    </row>
    <row r="2203" spans="24:24" x14ac:dyDescent="0.45">
      <c r="X2203" s="62"/>
    </row>
    <row r="2204" spans="24:24" x14ac:dyDescent="0.45">
      <c r="X2204" s="62"/>
    </row>
    <row r="2205" spans="24:24" x14ac:dyDescent="0.45">
      <c r="X2205" s="62"/>
    </row>
    <row r="2206" spans="24:24" x14ac:dyDescent="0.45">
      <c r="X2206" s="62"/>
    </row>
    <row r="2207" spans="24:24" x14ac:dyDescent="0.45">
      <c r="X2207" s="62"/>
    </row>
    <row r="2208" spans="24:24" x14ac:dyDescent="0.45">
      <c r="X2208" s="62"/>
    </row>
    <row r="2209" spans="24:24" x14ac:dyDescent="0.45">
      <c r="X2209" s="62"/>
    </row>
    <row r="2210" spans="24:24" x14ac:dyDescent="0.45">
      <c r="X2210" s="62"/>
    </row>
    <row r="2211" spans="24:24" x14ac:dyDescent="0.45">
      <c r="X2211" s="62"/>
    </row>
    <row r="2212" spans="24:24" x14ac:dyDescent="0.45">
      <c r="X2212" s="62"/>
    </row>
    <row r="2213" spans="24:24" x14ac:dyDescent="0.45">
      <c r="X2213" s="62"/>
    </row>
    <row r="2214" spans="24:24" x14ac:dyDescent="0.45">
      <c r="X2214" s="62"/>
    </row>
    <row r="2215" spans="24:24" x14ac:dyDescent="0.45">
      <c r="X2215" s="62"/>
    </row>
    <row r="2216" spans="24:24" x14ac:dyDescent="0.45">
      <c r="X2216" s="62"/>
    </row>
    <row r="2217" spans="24:24" x14ac:dyDescent="0.45">
      <c r="X2217" s="62"/>
    </row>
    <row r="2218" spans="24:24" x14ac:dyDescent="0.45">
      <c r="X2218" s="62"/>
    </row>
    <row r="2219" spans="24:24" x14ac:dyDescent="0.45">
      <c r="X2219" s="62"/>
    </row>
    <row r="2220" spans="24:24" x14ac:dyDescent="0.45">
      <c r="X2220" s="62"/>
    </row>
    <row r="2221" spans="24:24" x14ac:dyDescent="0.45">
      <c r="X2221" s="62"/>
    </row>
    <row r="2222" spans="24:24" x14ac:dyDescent="0.45">
      <c r="X2222" s="62"/>
    </row>
    <row r="2223" spans="24:24" x14ac:dyDescent="0.45">
      <c r="X2223" s="62"/>
    </row>
    <row r="2224" spans="24:24" x14ac:dyDescent="0.45">
      <c r="X2224" s="62"/>
    </row>
    <row r="2225" spans="24:24" x14ac:dyDescent="0.45">
      <c r="X2225" s="62"/>
    </row>
    <row r="2226" spans="24:24" x14ac:dyDescent="0.45">
      <c r="X2226" s="62"/>
    </row>
    <row r="2227" spans="24:24" x14ac:dyDescent="0.45">
      <c r="X2227" s="62"/>
    </row>
    <row r="2228" spans="24:24" x14ac:dyDescent="0.45">
      <c r="X2228" s="62"/>
    </row>
    <row r="2229" spans="24:24" x14ac:dyDescent="0.45">
      <c r="X2229" s="62"/>
    </row>
    <row r="2230" spans="24:24" x14ac:dyDescent="0.45">
      <c r="X2230" s="62"/>
    </row>
    <row r="2231" spans="24:24" x14ac:dyDescent="0.45">
      <c r="X2231" s="62"/>
    </row>
    <row r="2232" spans="24:24" x14ac:dyDescent="0.45">
      <c r="X2232" s="62"/>
    </row>
    <row r="2233" spans="24:24" x14ac:dyDescent="0.45">
      <c r="X2233" s="62"/>
    </row>
    <row r="2234" spans="24:24" x14ac:dyDescent="0.45">
      <c r="X2234" s="62"/>
    </row>
    <row r="2235" spans="24:24" x14ac:dyDescent="0.45">
      <c r="X2235" s="62"/>
    </row>
    <row r="2236" spans="24:24" x14ac:dyDescent="0.45">
      <c r="X2236" s="62"/>
    </row>
    <row r="2237" spans="24:24" x14ac:dyDescent="0.45">
      <c r="X2237" s="62"/>
    </row>
    <row r="2238" spans="24:24" x14ac:dyDescent="0.45">
      <c r="X2238" s="62"/>
    </row>
    <row r="2239" spans="24:24" x14ac:dyDescent="0.45">
      <c r="X2239" s="62"/>
    </row>
    <row r="2240" spans="24:24" x14ac:dyDescent="0.45">
      <c r="X2240" s="62"/>
    </row>
    <row r="2241" spans="24:24" x14ac:dyDescent="0.45">
      <c r="X2241" s="62"/>
    </row>
    <row r="2242" spans="24:24" x14ac:dyDescent="0.45">
      <c r="X2242" s="62"/>
    </row>
    <row r="2243" spans="24:24" x14ac:dyDescent="0.45">
      <c r="X2243" s="62"/>
    </row>
    <row r="2244" spans="24:24" x14ac:dyDescent="0.45">
      <c r="X2244" s="62"/>
    </row>
    <row r="2245" spans="24:24" x14ac:dyDescent="0.45">
      <c r="X2245" s="62"/>
    </row>
    <row r="2246" spans="24:24" x14ac:dyDescent="0.45">
      <c r="X2246" s="62"/>
    </row>
    <row r="2247" spans="24:24" x14ac:dyDescent="0.45">
      <c r="X2247" s="62"/>
    </row>
    <row r="2248" spans="24:24" x14ac:dyDescent="0.45">
      <c r="X2248" s="62"/>
    </row>
    <row r="2249" spans="24:24" x14ac:dyDescent="0.45">
      <c r="X2249" s="62"/>
    </row>
    <row r="2250" spans="24:24" x14ac:dyDescent="0.45">
      <c r="X2250" s="62"/>
    </row>
    <row r="2251" spans="24:24" x14ac:dyDescent="0.45">
      <c r="X2251" s="62"/>
    </row>
    <row r="2252" spans="24:24" x14ac:dyDescent="0.45">
      <c r="X2252" s="62"/>
    </row>
    <row r="2253" spans="24:24" x14ac:dyDescent="0.45">
      <c r="X2253" s="62"/>
    </row>
    <row r="2254" spans="24:24" x14ac:dyDescent="0.45">
      <c r="X2254" s="62"/>
    </row>
    <row r="2255" spans="24:24" x14ac:dyDescent="0.45">
      <c r="X2255" s="62"/>
    </row>
    <row r="2256" spans="24:24" x14ac:dyDescent="0.45">
      <c r="X2256" s="62"/>
    </row>
    <row r="2257" spans="24:24" x14ac:dyDescent="0.45">
      <c r="X2257" s="62"/>
    </row>
    <row r="2258" spans="24:24" x14ac:dyDescent="0.45">
      <c r="X2258" s="62"/>
    </row>
    <row r="2259" spans="24:24" x14ac:dyDescent="0.45">
      <c r="X2259" s="62"/>
    </row>
    <row r="2260" spans="24:24" x14ac:dyDescent="0.45">
      <c r="X2260" s="62"/>
    </row>
    <row r="2261" spans="24:24" x14ac:dyDescent="0.45">
      <c r="X2261" s="62"/>
    </row>
    <row r="2262" spans="24:24" x14ac:dyDescent="0.45">
      <c r="X2262" s="62"/>
    </row>
    <row r="2263" spans="24:24" x14ac:dyDescent="0.45">
      <c r="X2263" s="62"/>
    </row>
    <row r="2264" spans="24:24" x14ac:dyDescent="0.45">
      <c r="X2264" s="62"/>
    </row>
    <row r="2265" spans="24:24" x14ac:dyDescent="0.45">
      <c r="X2265" s="62"/>
    </row>
    <row r="2266" spans="24:24" x14ac:dyDescent="0.45">
      <c r="X2266" s="62"/>
    </row>
    <row r="2267" spans="24:24" x14ac:dyDescent="0.45">
      <c r="X2267" s="62"/>
    </row>
    <row r="2268" spans="24:24" x14ac:dyDescent="0.45">
      <c r="X2268" s="62"/>
    </row>
    <row r="2269" spans="24:24" x14ac:dyDescent="0.45">
      <c r="X2269" s="62"/>
    </row>
    <row r="2270" spans="24:24" x14ac:dyDescent="0.45">
      <c r="X2270" s="62"/>
    </row>
    <row r="2271" spans="24:24" x14ac:dyDescent="0.45">
      <c r="X2271" s="62"/>
    </row>
    <row r="2272" spans="24:24" x14ac:dyDescent="0.45">
      <c r="X2272" s="62"/>
    </row>
    <row r="2273" spans="24:24" x14ac:dyDescent="0.45">
      <c r="X2273" s="62"/>
    </row>
    <row r="2274" spans="24:24" x14ac:dyDescent="0.45">
      <c r="X2274" s="62"/>
    </row>
    <row r="2275" spans="24:24" x14ac:dyDescent="0.45">
      <c r="X2275" s="62"/>
    </row>
    <row r="2276" spans="24:24" x14ac:dyDescent="0.45">
      <c r="X2276" s="62"/>
    </row>
    <row r="2277" spans="24:24" x14ac:dyDescent="0.45">
      <c r="X2277" s="62"/>
    </row>
    <row r="2278" spans="24:24" x14ac:dyDescent="0.45">
      <c r="X2278" s="62"/>
    </row>
    <row r="2279" spans="24:24" x14ac:dyDescent="0.45">
      <c r="X2279" s="62"/>
    </row>
    <row r="2280" spans="24:24" x14ac:dyDescent="0.45">
      <c r="X2280" s="62"/>
    </row>
    <row r="2281" spans="24:24" x14ac:dyDescent="0.45">
      <c r="X2281" s="62"/>
    </row>
    <row r="2282" spans="24:24" x14ac:dyDescent="0.45">
      <c r="X2282" s="62"/>
    </row>
    <row r="2283" spans="24:24" x14ac:dyDescent="0.45">
      <c r="X2283" s="62"/>
    </row>
    <row r="2284" spans="24:24" x14ac:dyDescent="0.45">
      <c r="X2284" s="62"/>
    </row>
    <row r="2285" spans="24:24" x14ac:dyDescent="0.45">
      <c r="X2285" s="62"/>
    </row>
    <row r="2286" spans="24:24" x14ac:dyDescent="0.45">
      <c r="X2286" s="62"/>
    </row>
    <row r="2287" spans="24:24" x14ac:dyDescent="0.45">
      <c r="X2287" s="62"/>
    </row>
    <row r="2288" spans="24:24" x14ac:dyDescent="0.45">
      <c r="X2288" s="62"/>
    </row>
    <row r="2289" spans="24:24" x14ac:dyDescent="0.45">
      <c r="X2289" s="62"/>
    </row>
    <row r="2290" spans="24:24" x14ac:dyDescent="0.45">
      <c r="X2290" s="62"/>
    </row>
    <row r="2291" spans="24:24" x14ac:dyDescent="0.45">
      <c r="X2291" s="62"/>
    </row>
    <row r="2292" spans="24:24" x14ac:dyDescent="0.45">
      <c r="X2292" s="62"/>
    </row>
    <row r="2293" spans="24:24" x14ac:dyDescent="0.45">
      <c r="X2293" s="62"/>
    </row>
    <row r="2294" spans="24:24" x14ac:dyDescent="0.45">
      <c r="X2294" s="62"/>
    </row>
    <row r="2295" spans="24:24" x14ac:dyDescent="0.45">
      <c r="X2295" s="62"/>
    </row>
    <row r="2296" spans="24:24" x14ac:dyDescent="0.45">
      <c r="X2296" s="62"/>
    </row>
    <row r="2297" spans="24:24" x14ac:dyDescent="0.45">
      <c r="X2297" s="62"/>
    </row>
    <row r="2298" spans="24:24" x14ac:dyDescent="0.45">
      <c r="X2298" s="62"/>
    </row>
    <row r="2299" spans="24:24" x14ac:dyDescent="0.45">
      <c r="X2299" s="62"/>
    </row>
    <row r="2300" spans="24:24" x14ac:dyDescent="0.45">
      <c r="X2300" s="62"/>
    </row>
    <row r="2301" spans="24:24" x14ac:dyDescent="0.45">
      <c r="X2301" s="62"/>
    </row>
    <row r="2302" spans="24:24" x14ac:dyDescent="0.45">
      <c r="X2302" s="62"/>
    </row>
    <row r="2303" spans="24:24" x14ac:dyDescent="0.45">
      <c r="X2303" s="62"/>
    </row>
    <row r="2304" spans="24:24" x14ac:dyDescent="0.45">
      <c r="X2304" s="62"/>
    </row>
    <row r="2305" spans="24:24" x14ac:dyDescent="0.45">
      <c r="X2305" s="62"/>
    </row>
    <row r="2306" spans="24:24" x14ac:dyDescent="0.45">
      <c r="X2306" s="62"/>
    </row>
    <row r="2307" spans="24:24" x14ac:dyDescent="0.45">
      <c r="X2307" s="62"/>
    </row>
    <row r="2308" spans="24:24" x14ac:dyDescent="0.45">
      <c r="X2308" s="62"/>
    </row>
    <row r="2309" spans="24:24" x14ac:dyDescent="0.45">
      <c r="X2309" s="62"/>
    </row>
    <row r="2310" spans="24:24" x14ac:dyDescent="0.45">
      <c r="X2310" s="62"/>
    </row>
    <row r="2311" spans="24:24" x14ac:dyDescent="0.45">
      <c r="X2311" s="62"/>
    </row>
    <row r="2312" spans="24:24" x14ac:dyDescent="0.45">
      <c r="X2312" s="62"/>
    </row>
    <row r="2313" spans="24:24" x14ac:dyDescent="0.45">
      <c r="X2313" s="62"/>
    </row>
    <row r="2314" spans="24:24" x14ac:dyDescent="0.45">
      <c r="X2314" s="62"/>
    </row>
    <row r="2315" spans="24:24" x14ac:dyDescent="0.45">
      <c r="X2315" s="62"/>
    </row>
    <row r="2316" spans="24:24" x14ac:dyDescent="0.45">
      <c r="X2316" s="62"/>
    </row>
    <row r="2317" spans="24:24" x14ac:dyDescent="0.45">
      <c r="X2317" s="62"/>
    </row>
    <row r="2318" spans="24:24" x14ac:dyDescent="0.45">
      <c r="X2318" s="62"/>
    </row>
  </sheetData>
  <mergeCells count="35">
    <mergeCell ref="G1:AA3"/>
    <mergeCell ref="N57:P59"/>
    <mergeCell ref="R57:V57"/>
    <mergeCell ref="E57:I59"/>
    <mergeCell ref="J57:L59"/>
    <mergeCell ref="J5:X5"/>
    <mergeCell ref="J8:J10"/>
    <mergeCell ref="K8:K10"/>
    <mergeCell ref="L8:L10"/>
    <mergeCell ref="M8:Q8"/>
    <mergeCell ref="R8:R10"/>
    <mergeCell ref="Y5:AH5"/>
    <mergeCell ref="J6:Q7"/>
    <mergeCell ref="R6:X7"/>
    <mergeCell ref="Y6:Z7"/>
    <mergeCell ref="AA6:AH7"/>
    <mergeCell ref="D5:D10"/>
    <mergeCell ref="E5:E10"/>
    <mergeCell ref="F5:F10"/>
    <mergeCell ref="G5:H9"/>
    <mergeCell ref="I5:I10"/>
    <mergeCell ref="AB8:AB10"/>
    <mergeCell ref="AC8:AC10"/>
    <mergeCell ref="AD8:AH8"/>
    <mergeCell ref="M9:P9"/>
    <mergeCell ref="Q9:Q10"/>
    <mergeCell ref="S9:V9"/>
    <mergeCell ref="W9:W10"/>
    <mergeCell ref="AD9:AG9"/>
    <mergeCell ref="AH9:AH10"/>
    <mergeCell ref="S8:W8"/>
    <mergeCell ref="X8:X10"/>
    <mergeCell ref="Y8:Y10"/>
    <mergeCell ref="Z8:Z10"/>
    <mergeCell ref="AA8:AA10"/>
  </mergeCells>
  <pageMargins left="0.19685039370078741" right="0.19685039370078741" top="0.19685039370078741" bottom="0.19685039370078741" header="0.19685039370078741" footer="0.19685039370078741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I29"/>
  <sheetViews>
    <sheetView topLeftCell="A5" zoomScale="30" zoomScaleNormal="30" workbookViewId="0">
      <selection activeCell="E27" sqref="E27:U29"/>
    </sheetView>
  </sheetViews>
  <sheetFormatPr defaultColWidth="8.88671875" defaultRowHeight="25.2" x14ac:dyDescent="0.45"/>
  <cols>
    <col min="1" max="1" width="8.88671875" style="3"/>
    <col min="2" max="2" width="5" style="3" customWidth="1"/>
    <col min="3" max="3" width="3.5546875" style="3" customWidth="1"/>
    <col min="4" max="4" width="6.109375" style="1" customWidth="1"/>
    <col min="5" max="5" width="38.5546875" style="2" customWidth="1"/>
    <col min="6" max="6" width="15.44140625" style="3" customWidth="1"/>
    <col min="7" max="7" width="10.88671875" style="3" customWidth="1"/>
    <col min="8" max="8" width="10.6640625" style="3" customWidth="1"/>
    <col min="9" max="9" width="29.44140625" style="3" customWidth="1"/>
    <col min="10" max="10" width="15.6640625" style="3" customWidth="1"/>
    <col min="11" max="11" width="17.33203125" style="3" customWidth="1"/>
    <col min="12" max="12" width="20.5546875" style="3" customWidth="1"/>
    <col min="13" max="13" width="15.6640625" style="3" customWidth="1"/>
    <col min="14" max="14" width="23.5546875" style="3" customWidth="1"/>
    <col min="15" max="15" width="17.88671875" style="3" customWidth="1"/>
    <col min="16" max="16" width="17.33203125" style="3" customWidth="1"/>
    <col min="17" max="17" width="27.109375" style="3" customWidth="1"/>
    <col min="18" max="18" width="11.44140625" style="3" customWidth="1"/>
    <col min="19" max="19" width="15" style="3" customWidth="1"/>
    <col min="20" max="20" width="18.5546875" style="3" customWidth="1"/>
    <col min="21" max="21" width="15.5546875" style="3" customWidth="1"/>
    <col min="22" max="22" width="16.88671875" style="3" customWidth="1"/>
    <col min="23" max="23" width="13.44140625" style="3" customWidth="1"/>
    <col min="24" max="24" width="18.33203125" style="3" customWidth="1"/>
    <col min="25" max="25" width="13.6640625" style="3" customWidth="1"/>
    <col min="26" max="26" width="17.88671875" style="3" customWidth="1"/>
    <col min="27" max="27" width="11.6640625" style="3" customWidth="1"/>
    <col min="28" max="28" width="18" style="3" customWidth="1"/>
    <col min="29" max="29" width="18.6640625" style="3" customWidth="1"/>
    <col min="30" max="31" width="16.5546875" style="3" customWidth="1"/>
    <col min="32" max="32" width="13.6640625" style="3" customWidth="1"/>
    <col min="33" max="33" width="16.5546875" style="3" customWidth="1"/>
    <col min="34" max="34" width="11.33203125" style="3" customWidth="1"/>
    <col min="35" max="16384" width="8.88671875" style="3"/>
  </cols>
  <sheetData>
    <row r="1" spans="4:35" x14ac:dyDescent="0.45">
      <c r="F1" s="37"/>
      <c r="G1" s="37"/>
      <c r="H1" s="37"/>
      <c r="I1" s="106" t="s">
        <v>103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4:35" x14ac:dyDescent="0.45">
      <c r="F2" s="38"/>
      <c r="G2" s="38"/>
      <c r="H2" s="38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4:35" ht="39.6" customHeight="1" x14ac:dyDescent="0.45">
      <c r="F3" s="38"/>
      <c r="G3" s="38"/>
      <c r="H3" s="38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4:35" ht="25.95" thickBot="1" x14ac:dyDescent="0.5"/>
    <row r="5" spans="4:35" ht="48.6" customHeight="1" thickBot="1" x14ac:dyDescent="0.5">
      <c r="D5" s="111" t="s">
        <v>44</v>
      </c>
      <c r="E5" s="96" t="s">
        <v>45</v>
      </c>
      <c r="F5" s="84" t="s">
        <v>46</v>
      </c>
      <c r="G5" s="98" t="s">
        <v>47</v>
      </c>
      <c r="H5" s="96"/>
      <c r="I5" s="102" t="s">
        <v>69</v>
      </c>
      <c r="J5" s="81" t="s">
        <v>51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1" t="s">
        <v>64</v>
      </c>
      <c r="Z5" s="82"/>
      <c r="AA5" s="82"/>
      <c r="AB5" s="82"/>
      <c r="AC5" s="82"/>
      <c r="AD5" s="82"/>
      <c r="AE5" s="82"/>
      <c r="AF5" s="82"/>
      <c r="AG5" s="82"/>
      <c r="AH5" s="83"/>
      <c r="AI5" s="4"/>
    </row>
    <row r="6" spans="4:35" x14ac:dyDescent="0.45">
      <c r="D6" s="112"/>
      <c r="E6" s="97"/>
      <c r="F6" s="95"/>
      <c r="G6" s="99"/>
      <c r="H6" s="97"/>
      <c r="I6" s="103"/>
      <c r="J6" s="114" t="s">
        <v>52</v>
      </c>
      <c r="K6" s="115"/>
      <c r="L6" s="115"/>
      <c r="M6" s="115"/>
      <c r="N6" s="115"/>
      <c r="O6" s="115"/>
      <c r="P6" s="115"/>
      <c r="Q6" s="116"/>
      <c r="R6" s="98" t="s">
        <v>53</v>
      </c>
      <c r="S6" s="120"/>
      <c r="T6" s="120"/>
      <c r="U6" s="120"/>
      <c r="V6" s="120"/>
      <c r="W6" s="120"/>
      <c r="X6" s="120"/>
      <c r="Y6" s="98" t="s">
        <v>65</v>
      </c>
      <c r="Z6" s="96"/>
      <c r="AA6" s="98" t="s">
        <v>66</v>
      </c>
      <c r="AB6" s="120"/>
      <c r="AC6" s="120"/>
      <c r="AD6" s="120"/>
      <c r="AE6" s="120"/>
      <c r="AF6" s="120"/>
      <c r="AG6" s="120"/>
      <c r="AH6" s="96"/>
      <c r="AI6" s="5"/>
    </row>
    <row r="7" spans="4:35" ht="95.4" customHeight="1" thickBot="1" x14ac:dyDescent="0.5">
      <c r="D7" s="112"/>
      <c r="E7" s="97"/>
      <c r="F7" s="95"/>
      <c r="G7" s="99"/>
      <c r="H7" s="97"/>
      <c r="I7" s="103"/>
      <c r="J7" s="117"/>
      <c r="K7" s="118"/>
      <c r="L7" s="118"/>
      <c r="M7" s="118"/>
      <c r="N7" s="118"/>
      <c r="O7" s="118"/>
      <c r="P7" s="118"/>
      <c r="Q7" s="119"/>
      <c r="R7" s="100"/>
      <c r="S7" s="121"/>
      <c r="T7" s="121"/>
      <c r="U7" s="121"/>
      <c r="V7" s="121"/>
      <c r="W7" s="121"/>
      <c r="X7" s="121"/>
      <c r="Y7" s="100"/>
      <c r="Z7" s="101"/>
      <c r="AA7" s="100"/>
      <c r="AB7" s="121"/>
      <c r="AC7" s="121"/>
      <c r="AD7" s="121"/>
      <c r="AE7" s="121"/>
      <c r="AF7" s="121"/>
      <c r="AG7" s="121"/>
      <c r="AH7" s="101"/>
      <c r="AI7" s="5"/>
    </row>
    <row r="8" spans="4:35" ht="25.8" thickBot="1" x14ac:dyDescent="0.5">
      <c r="D8" s="112"/>
      <c r="E8" s="97"/>
      <c r="F8" s="95"/>
      <c r="G8" s="99"/>
      <c r="H8" s="97"/>
      <c r="I8" s="104"/>
      <c r="J8" s="111" t="s">
        <v>38</v>
      </c>
      <c r="K8" s="84" t="s">
        <v>54</v>
      </c>
      <c r="L8" s="84" t="s">
        <v>55</v>
      </c>
      <c r="M8" s="81" t="s">
        <v>56</v>
      </c>
      <c r="N8" s="82"/>
      <c r="O8" s="82"/>
      <c r="P8" s="82"/>
      <c r="Q8" s="83"/>
      <c r="R8" s="95" t="s">
        <v>38</v>
      </c>
      <c r="S8" s="86" t="s">
        <v>0</v>
      </c>
      <c r="T8" s="87"/>
      <c r="U8" s="87"/>
      <c r="V8" s="87"/>
      <c r="W8" s="88"/>
      <c r="X8" s="84" t="s">
        <v>63</v>
      </c>
      <c r="Y8" s="84" t="s">
        <v>38</v>
      </c>
      <c r="Z8" s="84" t="s">
        <v>54</v>
      </c>
      <c r="AA8" s="111" t="s">
        <v>38</v>
      </c>
      <c r="AB8" s="84" t="s">
        <v>54</v>
      </c>
      <c r="AC8" s="84" t="s">
        <v>67</v>
      </c>
      <c r="AD8" s="81" t="s">
        <v>0</v>
      </c>
      <c r="AE8" s="82"/>
      <c r="AF8" s="82"/>
      <c r="AG8" s="82"/>
      <c r="AH8" s="83"/>
      <c r="AI8" s="5"/>
    </row>
    <row r="9" spans="4:35" ht="129" customHeight="1" thickBot="1" x14ac:dyDescent="0.5">
      <c r="D9" s="112"/>
      <c r="E9" s="97"/>
      <c r="F9" s="95"/>
      <c r="G9" s="100"/>
      <c r="H9" s="101"/>
      <c r="I9" s="104"/>
      <c r="J9" s="112"/>
      <c r="K9" s="95"/>
      <c r="L9" s="95"/>
      <c r="M9" s="81" t="s">
        <v>57</v>
      </c>
      <c r="N9" s="82"/>
      <c r="O9" s="82"/>
      <c r="P9" s="83"/>
      <c r="Q9" s="84" t="s">
        <v>58</v>
      </c>
      <c r="R9" s="95"/>
      <c r="S9" s="86" t="s">
        <v>57</v>
      </c>
      <c r="T9" s="87"/>
      <c r="U9" s="87"/>
      <c r="V9" s="88"/>
      <c r="W9" s="84" t="s">
        <v>58</v>
      </c>
      <c r="X9" s="95"/>
      <c r="Y9" s="95"/>
      <c r="Z9" s="95"/>
      <c r="AA9" s="112"/>
      <c r="AB9" s="95"/>
      <c r="AC9" s="95"/>
      <c r="AD9" s="81" t="s">
        <v>57</v>
      </c>
      <c r="AE9" s="82"/>
      <c r="AF9" s="82"/>
      <c r="AG9" s="83"/>
      <c r="AH9" s="84" t="s">
        <v>58</v>
      </c>
      <c r="AI9" s="5"/>
    </row>
    <row r="10" spans="4:35" ht="388.2" customHeight="1" thickBot="1" x14ac:dyDescent="0.5">
      <c r="D10" s="113"/>
      <c r="E10" s="97"/>
      <c r="F10" s="85"/>
      <c r="G10" s="6" t="s">
        <v>48</v>
      </c>
      <c r="H10" s="7" t="s">
        <v>81</v>
      </c>
      <c r="I10" s="105"/>
      <c r="J10" s="113"/>
      <c r="K10" s="85"/>
      <c r="L10" s="85"/>
      <c r="M10" s="8" t="s">
        <v>59</v>
      </c>
      <c r="N10" s="8" t="s">
        <v>60</v>
      </c>
      <c r="O10" s="8" t="s">
        <v>61</v>
      </c>
      <c r="P10" s="6" t="s">
        <v>62</v>
      </c>
      <c r="Q10" s="85"/>
      <c r="R10" s="85"/>
      <c r="S10" s="8" t="s">
        <v>59</v>
      </c>
      <c r="T10" s="8" t="s">
        <v>60</v>
      </c>
      <c r="U10" s="8" t="s">
        <v>61</v>
      </c>
      <c r="V10" s="6" t="s">
        <v>62</v>
      </c>
      <c r="W10" s="85"/>
      <c r="X10" s="85"/>
      <c r="Y10" s="85"/>
      <c r="Z10" s="85"/>
      <c r="AA10" s="113"/>
      <c r="AB10" s="85"/>
      <c r="AC10" s="85"/>
      <c r="AD10" s="8" t="s">
        <v>59</v>
      </c>
      <c r="AE10" s="8" t="s">
        <v>60</v>
      </c>
      <c r="AF10" s="8" t="s">
        <v>61</v>
      </c>
      <c r="AG10" s="6" t="s">
        <v>62</v>
      </c>
      <c r="AH10" s="85"/>
      <c r="AI10" s="4"/>
    </row>
    <row r="11" spans="4:35" ht="25.8" thickBot="1" x14ac:dyDescent="0.5">
      <c r="D11" s="9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9">
        <v>19</v>
      </c>
      <c r="W11" s="9">
        <v>20</v>
      </c>
      <c r="X11" s="9">
        <v>21</v>
      </c>
      <c r="Y11" s="9">
        <v>22</v>
      </c>
      <c r="Z11" s="9">
        <v>23</v>
      </c>
      <c r="AA11" s="9">
        <v>24</v>
      </c>
      <c r="AB11" s="9">
        <v>25</v>
      </c>
      <c r="AC11" s="9">
        <v>26</v>
      </c>
      <c r="AD11" s="9">
        <v>27</v>
      </c>
      <c r="AE11" s="9">
        <v>28</v>
      </c>
      <c r="AF11" s="9">
        <v>29</v>
      </c>
      <c r="AG11" s="9">
        <v>30</v>
      </c>
      <c r="AH11" s="10">
        <v>31</v>
      </c>
      <c r="AI11" s="5"/>
    </row>
    <row r="12" spans="4:35" x14ac:dyDescent="0.45">
      <c r="D12" s="11"/>
      <c r="E12" s="158" t="s">
        <v>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"/>
      <c r="T12" s="11"/>
      <c r="U12" s="12"/>
      <c r="V12" s="11"/>
      <c r="W12" s="11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4"/>
    </row>
    <row r="13" spans="4:35" x14ac:dyDescent="0.45">
      <c r="D13" s="13">
        <v>1</v>
      </c>
      <c r="E13" s="159" t="s">
        <v>2</v>
      </c>
      <c r="F13" s="13">
        <v>22.76</v>
      </c>
      <c r="G13" s="13">
        <v>63</v>
      </c>
      <c r="H13" s="13">
        <v>40</v>
      </c>
      <c r="I13" s="14">
        <f>H13/F13</f>
        <v>1.7574692442882249</v>
      </c>
      <c r="J13" s="13">
        <v>2</v>
      </c>
      <c r="K13" s="15">
        <f>J13/G13*100</f>
        <v>3.1746031746031744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3">
        <v>2</v>
      </c>
      <c r="S13" s="13">
        <v>0</v>
      </c>
      <c r="T13" s="13">
        <v>0</v>
      </c>
      <c r="U13" s="16">
        <v>0</v>
      </c>
      <c r="V13" s="13">
        <v>1</v>
      </c>
      <c r="W13" s="13">
        <v>1</v>
      </c>
      <c r="X13" s="17">
        <f>R13/J13*100</f>
        <v>100</v>
      </c>
      <c r="Y13" s="16">
        <v>2</v>
      </c>
      <c r="Z13" s="18">
        <f>Y13/H13*100</f>
        <v>5</v>
      </c>
      <c r="AA13" s="16">
        <v>2</v>
      </c>
      <c r="AB13" s="18">
        <f>AA13/H13*100</f>
        <v>5</v>
      </c>
      <c r="AC13" s="16">
        <v>0</v>
      </c>
      <c r="AD13" s="16"/>
      <c r="AE13" s="16"/>
      <c r="AF13" s="16"/>
      <c r="AG13" s="16"/>
      <c r="AH13" s="13"/>
      <c r="AI13" s="4"/>
    </row>
    <row r="14" spans="4:35" x14ac:dyDescent="0.45">
      <c r="D14" s="13"/>
      <c r="E14" s="19" t="s">
        <v>12</v>
      </c>
      <c r="F14" s="13"/>
      <c r="G14" s="13"/>
      <c r="H14" s="13"/>
      <c r="I14" s="14"/>
      <c r="J14" s="13"/>
      <c r="K14" s="15"/>
      <c r="L14" s="163"/>
      <c r="M14" s="163"/>
      <c r="N14" s="163"/>
      <c r="O14" s="163"/>
      <c r="P14" s="163"/>
      <c r="Q14" s="163"/>
      <c r="R14" s="13"/>
      <c r="S14" s="13"/>
      <c r="T14" s="13"/>
      <c r="U14" s="16"/>
      <c r="V14" s="13"/>
      <c r="W14" s="13"/>
      <c r="X14" s="17"/>
      <c r="Y14" s="16"/>
      <c r="Z14" s="18"/>
      <c r="AA14" s="16"/>
      <c r="AB14" s="18"/>
      <c r="AC14" s="16"/>
      <c r="AD14" s="16"/>
      <c r="AE14" s="16"/>
      <c r="AF14" s="16"/>
      <c r="AG14" s="16"/>
      <c r="AH14" s="13"/>
      <c r="AI14" s="4"/>
    </row>
    <row r="15" spans="4:35" ht="75.599999999999994" x14ac:dyDescent="0.45">
      <c r="D15" s="13">
        <v>2</v>
      </c>
      <c r="E15" s="157" t="s">
        <v>14</v>
      </c>
      <c r="F15" s="13">
        <v>41.36</v>
      </c>
      <c r="G15" s="13">
        <v>36</v>
      </c>
      <c r="H15" s="13">
        <v>75</v>
      </c>
      <c r="I15" s="14">
        <f t="shared" ref="I15:I24" si="0">H15/F15</f>
        <v>1.8133462282398454</v>
      </c>
      <c r="J15" s="13">
        <v>3</v>
      </c>
      <c r="K15" s="15">
        <f t="shared" ref="K15:K24" si="1">J15/G15*100</f>
        <v>8.3333333333333321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3">
        <v>1</v>
      </c>
      <c r="S15" s="13">
        <v>0</v>
      </c>
      <c r="T15" s="13">
        <v>0</v>
      </c>
      <c r="U15" s="16">
        <v>0</v>
      </c>
      <c r="V15" s="13">
        <v>1</v>
      </c>
      <c r="W15" s="13">
        <v>0</v>
      </c>
      <c r="X15" s="17">
        <f t="shared" ref="X15:X24" si="2">R15/J15*100</f>
        <v>33.333333333333329</v>
      </c>
      <c r="Y15" s="16">
        <v>3</v>
      </c>
      <c r="Z15" s="18">
        <f t="shared" ref="Z15:Z24" si="3">Y15/H15*100</f>
        <v>4</v>
      </c>
      <c r="AA15" s="16">
        <v>3</v>
      </c>
      <c r="AB15" s="18">
        <f t="shared" ref="AB15:AB24" si="4">AA15/H15*100</f>
        <v>4</v>
      </c>
      <c r="AC15" s="16">
        <v>0</v>
      </c>
      <c r="AD15" s="16"/>
      <c r="AE15" s="16"/>
      <c r="AF15" s="16"/>
      <c r="AG15" s="16"/>
      <c r="AH15" s="13"/>
      <c r="AI15" s="4"/>
    </row>
    <row r="16" spans="4:35" x14ac:dyDescent="0.45">
      <c r="D16" s="13"/>
      <c r="E16" s="157" t="str">
        <f>лось!$E$21</f>
        <v>ООО «Володино»</v>
      </c>
      <c r="F16" s="13">
        <v>25.85</v>
      </c>
      <c r="G16" s="13">
        <v>18</v>
      </c>
      <c r="H16" s="13">
        <v>34</v>
      </c>
      <c r="I16" s="14">
        <f t="shared" si="0"/>
        <v>1.3152804642166342</v>
      </c>
      <c r="J16" s="13">
        <v>0</v>
      </c>
      <c r="K16" s="15">
        <v>0</v>
      </c>
      <c r="L16" s="163"/>
      <c r="M16" s="163"/>
      <c r="N16" s="163"/>
      <c r="O16" s="163"/>
      <c r="P16" s="163">
        <v>0</v>
      </c>
      <c r="Q16" s="163"/>
      <c r="R16" s="13">
        <v>0</v>
      </c>
      <c r="S16" s="13">
        <v>0</v>
      </c>
      <c r="T16" s="13">
        <v>0</v>
      </c>
      <c r="U16" s="16">
        <v>0</v>
      </c>
      <c r="V16" s="13">
        <v>0</v>
      </c>
      <c r="W16" s="13">
        <v>0</v>
      </c>
      <c r="X16" s="17">
        <v>0</v>
      </c>
      <c r="Y16" s="16">
        <v>1</v>
      </c>
      <c r="Z16" s="18">
        <v>2.94</v>
      </c>
      <c r="AA16" s="16">
        <v>1</v>
      </c>
      <c r="AB16" s="18">
        <f t="shared" si="4"/>
        <v>2.9411764705882351</v>
      </c>
      <c r="AC16" s="16"/>
      <c r="AD16" s="16"/>
      <c r="AE16" s="16"/>
      <c r="AF16" s="16"/>
      <c r="AG16" s="16"/>
      <c r="AH16" s="13"/>
      <c r="AI16" s="36"/>
    </row>
    <row r="17" spans="4:35" x14ac:dyDescent="0.45">
      <c r="D17" s="13"/>
      <c r="E17" s="19" t="s">
        <v>16</v>
      </c>
      <c r="F17" s="13"/>
      <c r="G17" s="13"/>
      <c r="H17" s="13"/>
      <c r="I17" s="14"/>
      <c r="J17" s="13"/>
      <c r="K17" s="15"/>
      <c r="L17" s="163"/>
      <c r="M17" s="163"/>
      <c r="N17" s="163"/>
      <c r="O17" s="163"/>
      <c r="P17" s="163"/>
      <c r="Q17" s="163"/>
      <c r="R17" s="13"/>
      <c r="S17" s="13"/>
      <c r="T17" s="13"/>
      <c r="U17" s="16"/>
      <c r="V17" s="13"/>
      <c r="W17" s="13"/>
      <c r="X17" s="17"/>
      <c r="Y17" s="16"/>
      <c r="Z17" s="18"/>
      <c r="AA17" s="16"/>
      <c r="AB17" s="18"/>
      <c r="AC17" s="16"/>
      <c r="AD17" s="16"/>
      <c r="AE17" s="16"/>
      <c r="AF17" s="16"/>
      <c r="AG17" s="16"/>
      <c r="AH17" s="13"/>
      <c r="AI17" s="4"/>
    </row>
    <row r="18" spans="4:35" ht="126" x14ac:dyDescent="0.45">
      <c r="D18" s="13">
        <v>3</v>
      </c>
      <c r="E18" s="156" t="s">
        <v>7</v>
      </c>
      <c r="F18" s="13">
        <v>51.98</v>
      </c>
      <c r="G18" s="13">
        <v>36</v>
      </c>
      <c r="H18" s="13">
        <v>76</v>
      </c>
      <c r="I18" s="14">
        <f t="shared" si="0"/>
        <v>1.4621008080030782</v>
      </c>
      <c r="J18" s="13">
        <v>1</v>
      </c>
      <c r="K18" s="15">
        <v>2.8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3">
        <v>1</v>
      </c>
      <c r="S18" s="13">
        <v>0</v>
      </c>
      <c r="T18" s="13">
        <v>0</v>
      </c>
      <c r="U18" s="16">
        <v>0</v>
      </c>
      <c r="V18" s="13">
        <v>0</v>
      </c>
      <c r="W18" s="13">
        <v>1</v>
      </c>
      <c r="X18" s="17">
        <f t="shared" si="2"/>
        <v>100</v>
      </c>
      <c r="Y18" s="16">
        <v>3</v>
      </c>
      <c r="Z18" s="18">
        <f t="shared" si="3"/>
        <v>3.9473684210526314</v>
      </c>
      <c r="AA18" s="16">
        <v>3</v>
      </c>
      <c r="AB18" s="18">
        <f t="shared" si="4"/>
        <v>3.9473684210526314</v>
      </c>
      <c r="AC18" s="16">
        <v>0</v>
      </c>
      <c r="AD18" s="16"/>
      <c r="AE18" s="16"/>
      <c r="AF18" s="16"/>
      <c r="AG18" s="16"/>
      <c r="AH18" s="13"/>
      <c r="AI18" s="4"/>
    </row>
    <row r="19" spans="4:35" ht="50.4" x14ac:dyDescent="0.45">
      <c r="D19" s="13">
        <v>4</v>
      </c>
      <c r="E19" s="162" t="str">
        <f>лось!$E$27</f>
        <v>ООО «Евроспецстрой»</v>
      </c>
      <c r="F19" s="13">
        <v>15.9</v>
      </c>
      <c r="G19" s="13">
        <v>24</v>
      </c>
      <c r="H19" s="13">
        <v>21</v>
      </c>
      <c r="I19" s="14">
        <f t="shared" si="0"/>
        <v>1.320754716981132</v>
      </c>
      <c r="J19" s="13">
        <v>2</v>
      </c>
      <c r="K19" s="15">
        <f t="shared" si="1"/>
        <v>8.3333333333333321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3">
        <v>1</v>
      </c>
      <c r="S19" s="13">
        <v>0</v>
      </c>
      <c r="T19" s="13">
        <v>0</v>
      </c>
      <c r="U19" s="16">
        <v>0</v>
      </c>
      <c r="V19" s="13">
        <v>1</v>
      </c>
      <c r="W19" s="13">
        <v>0</v>
      </c>
      <c r="X19" s="17">
        <f t="shared" si="2"/>
        <v>50</v>
      </c>
      <c r="Y19" s="16">
        <v>1</v>
      </c>
      <c r="Z19" s="18">
        <f t="shared" si="3"/>
        <v>4.7619047619047619</v>
      </c>
      <c r="AA19" s="16">
        <v>1</v>
      </c>
      <c r="AB19" s="18">
        <f t="shared" si="4"/>
        <v>4.7619047619047619</v>
      </c>
      <c r="AC19" s="16">
        <v>0</v>
      </c>
      <c r="AD19" s="16"/>
      <c r="AE19" s="16"/>
      <c r="AF19" s="16"/>
      <c r="AG19" s="16"/>
      <c r="AH19" s="13"/>
      <c r="AI19" s="4"/>
    </row>
    <row r="20" spans="4:35" x14ac:dyDescent="0.45">
      <c r="D20" s="13"/>
      <c r="E20" s="19" t="s">
        <v>18</v>
      </c>
      <c r="F20" s="13"/>
      <c r="G20" s="13"/>
      <c r="H20" s="13"/>
      <c r="I20" s="14"/>
      <c r="J20" s="13"/>
      <c r="K20" s="15"/>
      <c r="L20" s="163"/>
      <c r="M20" s="163"/>
      <c r="N20" s="163"/>
      <c r="O20" s="163"/>
      <c r="P20" s="163"/>
      <c r="Q20" s="163"/>
      <c r="R20" s="13"/>
      <c r="S20" s="13"/>
      <c r="T20" s="13"/>
      <c r="U20" s="16"/>
      <c r="V20" s="13"/>
      <c r="W20" s="13"/>
      <c r="X20" s="17"/>
      <c r="Y20" s="16"/>
      <c r="Z20" s="18"/>
      <c r="AA20" s="16"/>
      <c r="AB20" s="18"/>
      <c r="AC20" s="16"/>
      <c r="AD20" s="16"/>
      <c r="AE20" s="16"/>
      <c r="AF20" s="16"/>
      <c r="AG20" s="16"/>
      <c r="AH20" s="13"/>
      <c r="AI20" s="4"/>
    </row>
    <row r="21" spans="4:35" ht="75.599999999999994" x14ac:dyDescent="0.45">
      <c r="D21" s="13">
        <v>5</v>
      </c>
      <c r="E21" s="157" t="str">
        <f>лось!$E$31</f>
        <v>АО «Верховский молочно-консервный завод»</v>
      </c>
      <c r="F21" s="13">
        <v>12.14</v>
      </c>
      <c r="G21" s="13">
        <v>64</v>
      </c>
      <c r="H21" s="13">
        <v>42</v>
      </c>
      <c r="I21" s="14">
        <f t="shared" si="0"/>
        <v>3.4596375617792421</v>
      </c>
      <c r="J21" s="13">
        <v>2</v>
      </c>
      <c r="K21" s="15">
        <f t="shared" si="1"/>
        <v>3.125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3">
        <v>2</v>
      </c>
      <c r="S21" s="13">
        <v>0</v>
      </c>
      <c r="T21" s="13">
        <v>0</v>
      </c>
      <c r="U21" s="16">
        <v>0</v>
      </c>
      <c r="V21" s="13">
        <v>2</v>
      </c>
      <c r="W21" s="13">
        <v>0</v>
      </c>
      <c r="X21" s="17">
        <f t="shared" si="2"/>
        <v>100</v>
      </c>
      <c r="Y21" s="16">
        <v>2</v>
      </c>
      <c r="Z21" s="18">
        <f t="shared" si="3"/>
        <v>4.7619047619047619</v>
      </c>
      <c r="AA21" s="16">
        <v>1</v>
      </c>
      <c r="AB21" s="18">
        <f t="shared" si="4"/>
        <v>2.3809523809523809</v>
      </c>
      <c r="AC21" s="16">
        <v>0</v>
      </c>
      <c r="AD21" s="16"/>
      <c r="AE21" s="16"/>
      <c r="AF21" s="16"/>
      <c r="AG21" s="16"/>
      <c r="AH21" s="13"/>
      <c r="AI21" s="4"/>
    </row>
    <row r="22" spans="4:35" x14ac:dyDescent="0.45">
      <c r="D22" s="13"/>
      <c r="E22" s="19" t="s">
        <v>22</v>
      </c>
      <c r="F22" s="13"/>
      <c r="G22" s="13"/>
      <c r="H22" s="13"/>
      <c r="I22" s="14"/>
      <c r="J22" s="13"/>
      <c r="K22" s="15"/>
      <c r="L22" s="163"/>
      <c r="M22" s="163"/>
      <c r="N22" s="163"/>
      <c r="O22" s="163"/>
      <c r="P22" s="163"/>
      <c r="Q22" s="163"/>
      <c r="R22" s="13"/>
      <c r="S22" s="13"/>
      <c r="T22" s="13"/>
      <c r="U22" s="16"/>
      <c r="V22" s="13"/>
      <c r="W22" s="13"/>
      <c r="X22" s="17"/>
      <c r="Y22" s="16"/>
      <c r="Z22" s="18"/>
      <c r="AA22" s="16"/>
      <c r="AB22" s="18"/>
      <c r="AC22" s="16"/>
      <c r="AD22" s="16"/>
      <c r="AE22" s="16"/>
      <c r="AF22" s="16"/>
      <c r="AG22" s="16"/>
      <c r="AH22" s="13"/>
      <c r="AI22" s="4"/>
    </row>
    <row r="23" spans="4:35" ht="50.4" x14ac:dyDescent="0.45">
      <c r="D23" s="13">
        <v>6</v>
      </c>
      <c r="E23" s="156" t="s">
        <v>101</v>
      </c>
      <c r="F23" s="13">
        <v>6.22</v>
      </c>
      <c r="G23" s="13">
        <v>28</v>
      </c>
      <c r="H23" s="13">
        <v>47</v>
      </c>
      <c r="I23" s="14">
        <f t="shared" si="0"/>
        <v>7.5562700964630229</v>
      </c>
      <c r="J23" s="13">
        <v>1</v>
      </c>
      <c r="K23" s="15">
        <f t="shared" si="1"/>
        <v>3.5714285714285712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6">
        <v>0</v>
      </c>
      <c r="R23" s="13">
        <v>1</v>
      </c>
      <c r="S23" s="13">
        <v>0</v>
      </c>
      <c r="T23" s="13">
        <v>0</v>
      </c>
      <c r="U23" s="16">
        <v>0</v>
      </c>
      <c r="V23" s="13">
        <v>1</v>
      </c>
      <c r="W23" s="13">
        <v>0</v>
      </c>
      <c r="X23" s="17">
        <f t="shared" si="2"/>
        <v>100</v>
      </c>
      <c r="Y23" s="16">
        <v>4</v>
      </c>
      <c r="Z23" s="18">
        <f t="shared" si="3"/>
        <v>8.5106382978723403</v>
      </c>
      <c r="AA23" s="16">
        <v>2</v>
      </c>
      <c r="AB23" s="18">
        <f t="shared" si="4"/>
        <v>4.2553191489361701</v>
      </c>
      <c r="AC23" s="16">
        <v>0</v>
      </c>
      <c r="AD23" s="16"/>
      <c r="AE23" s="16"/>
      <c r="AF23" s="16"/>
      <c r="AG23" s="16"/>
      <c r="AH23" s="13"/>
      <c r="AI23" s="4"/>
    </row>
    <row r="24" spans="4:35" x14ac:dyDescent="0.45">
      <c r="D24" s="13"/>
      <c r="E24" s="155" t="s">
        <v>38</v>
      </c>
      <c r="F24" s="13">
        <f>SUM(F13:F23)</f>
        <v>176.21</v>
      </c>
      <c r="G24" s="13">
        <f>SUM(G13:G23)</f>
        <v>269</v>
      </c>
      <c r="H24" s="13">
        <f>SUM(H13:H23)</f>
        <v>335</v>
      </c>
      <c r="I24" s="14">
        <f t="shared" si="0"/>
        <v>1.9011406844106462</v>
      </c>
      <c r="J24" s="13">
        <f>SUM(J13:J23)</f>
        <v>11</v>
      </c>
      <c r="K24" s="15">
        <f t="shared" si="1"/>
        <v>4.0892193308550189</v>
      </c>
      <c r="L24" s="163">
        <v>0</v>
      </c>
      <c r="M24" s="163">
        <v>0</v>
      </c>
      <c r="N24" s="163">
        <v>0</v>
      </c>
      <c r="O24" s="164">
        <v>0</v>
      </c>
      <c r="P24" s="163">
        <v>0</v>
      </c>
      <c r="Q24" s="163">
        <v>0</v>
      </c>
      <c r="R24" s="13">
        <f>SUM(R13:R23)</f>
        <v>8</v>
      </c>
      <c r="S24" s="13">
        <v>0</v>
      </c>
      <c r="T24" s="13">
        <v>0</v>
      </c>
      <c r="U24" s="16">
        <v>0</v>
      </c>
      <c r="V24" s="13">
        <f>SUM(V13:V23)</f>
        <v>6</v>
      </c>
      <c r="W24" s="13">
        <v>2</v>
      </c>
      <c r="X24" s="17">
        <f t="shared" si="2"/>
        <v>72.727272727272734</v>
      </c>
      <c r="Y24" s="16">
        <f>SUM(Y13:Y23)</f>
        <v>16</v>
      </c>
      <c r="Z24" s="18">
        <f t="shared" si="3"/>
        <v>4.7761194029850751</v>
      </c>
      <c r="AA24" s="16">
        <f>SUM(AA13:AA23)</f>
        <v>13</v>
      </c>
      <c r="AB24" s="18">
        <f t="shared" si="4"/>
        <v>3.8805970149253728</v>
      </c>
      <c r="AC24" s="16">
        <v>0</v>
      </c>
      <c r="AD24" s="16"/>
      <c r="AE24" s="16"/>
      <c r="AF24" s="16"/>
      <c r="AG24" s="16"/>
      <c r="AH24" s="13"/>
      <c r="AI24" s="4"/>
    </row>
    <row r="25" spans="4:35" x14ac:dyDescent="0.45">
      <c r="D25" s="4"/>
      <c r="E25" s="21"/>
      <c r="F25" s="4"/>
      <c r="G25" s="4"/>
      <c r="H25" s="4"/>
      <c r="I25" s="22"/>
      <c r="J25" s="4"/>
      <c r="K25" s="4"/>
      <c r="L25" s="23"/>
      <c r="M25" s="23"/>
      <c r="N25" s="23"/>
      <c r="O25" s="23"/>
      <c r="P25" s="23"/>
      <c r="Q25" s="23"/>
      <c r="R25" s="35"/>
      <c r="S25" s="4"/>
      <c r="T25" s="4"/>
      <c r="U25" s="4"/>
      <c r="V25" s="4"/>
      <c r="W25" s="4"/>
      <c r="X25" s="23"/>
      <c r="Y25" s="4"/>
      <c r="Z25" s="22"/>
      <c r="AA25" s="4"/>
      <c r="AB25" s="22"/>
      <c r="AC25" s="4"/>
      <c r="AD25" s="4"/>
      <c r="AE25" s="4"/>
      <c r="AF25" s="4"/>
      <c r="AG25" s="4"/>
      <c r="AH25" s="4"/>
      <c r="AI25" s="4"/>
    </row>
    <row r="26" spans="4:35" ht="26.25" x14ac:dyDescent="0.4">
      <c r="R26" s="27"/>
    </row>
    <row r="27" spans="4:35" ht="30.6" x14ac:dyDescent="0.45">
      <c r="E27" s="109"/>
      <c r="F27" s="110"/>
      <c r="G27" s="110"/>
      <c r="H27" s="110"/>
      <c r="I27" s="110"/>
      <c r="J27" s="109"/>
      <c r="K27" s="109"/>
      <c r="L27" s="109"/>
      <c r="M27" s="109"/>
      <c r="N27" s="109"/>
      <c r="O27" s="39"/>
      <c r="P27" s="110"/>
      <c r="Q27" s="110"/>
      <c r="R27" s="110"/>
      <c r="S27" s="110"/>
      <c r="T27" s="110"/>
      <c r="U27" s="110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4:35" x14ac:dyDescent="0.45">
      <c r="E28" s="110"/>
      <c r="F28" s="110"/>
      <c r="G28" s="110"/>
      <c r="H28" s="110"/>
      <c r="I28" s="110"/>
      <c r="J28" s="109"/>
      <c r="K28" s="109"/>
      <c r="L28" s="109"/>
      <c r="M28" s="109"/>
      <c r="N28" s="109"/>
    </row>
    <row r="29" spans="4:35" ht="44.4" customHeight="1" x14ac:dyDescent="0.45">
      <c r="E29" s="110"/>
      <c r="F29" s="110"/>
      <c r="G29" s="110"/>
      <c r="H29" s="110"/>
      <c r="I29" s="110"/>
      <c r="J29" s="109"/>
      <c r="K29" s="109"/>
      <c r="L29" s="109"/>
      <c r="M29" s="109"/>
      <c r="N29" s="109"/>
    </row>
  </sheetData>
  <mergeCells count="35">
    <mergeCell ref="E27:I29"/>
    <mergeCell ref="J27:L29"/>
    <mergeCell ref="M27:N29"/>
    <mergeCell ref="P27:U27"/>
    <mergeCell ref="AB8:AB10"/>
    <mergeCell ref="J8:J10"/>
    <mergeCell ref="K8:K10"/>
    <mergeCell ref="L8:L10"/>
    <mergeCell ref="AC8:AC10"/>
    <mergeCell ref="AD8:AH8"/>
    <mergeCell ref="M9:P9"/>
    <mergeCell ref="Q9:Q10"/>
    <mergeCell ref="S9:V9"/>
    <mergeCell ref="W9:W10"/>
    <mergeCell ref="AD9:AG9"/>
    <mergeCell ref="AH9:AH10"/>
    <mergeCell ref="S8:W8"/>
    <mergeCell ref="X8:X10"/>
    <mergeCell ref="Y8:Y10"/>
    <mergeCell ref="Z8:Z10"/>
    <mergeCell ref="AA8:AA10"/>
    <mergeCell ref="M8:Q8"/>
    <mergeCell ref="R8:R10"/>
    <mergeCell ref="I1:Z3"/>
    <mergeCell ref="Y5:AH5"/>
    <mergeCell ref="J6:Q7"/>
    <mergeCell ref="R6:X7"/>
    <mergeCell ref="Y6:Z7"/>
    <mergeCell ref="AA6:AH7"/>
    <mergeCell ref="J5:X5"/>
    <mergeCell ref="D5:D10"/>
    <mergeCell ref="E5:E10"/>
    <mergeCell ref="F5:F10"/>
    <mergeCell ref="G5:H9"/>
    <mergeCell ref="I5:I10"/>
  </mergeCells>
  <pageMargins left="0.19685039370078741" right="0.19685039370078741" top="0.19685039370078741" bottom="0.19685039370078741" header="0.19685039370078741" footer="0.19685039370078741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I99"/>
  <sheetViews>
    <sheetView topLeftCell="A76" zoomScale="30" zoomScaleNormal="30" workbookViewId="0">
      <selection activeCell="Z101" sqref="Z101"/>
    </sheetView>
  </sheetViews>
  <sheetFormatPr defaultColWidth="8.88671875" defaultRowHeight="25.2" x14ac:dyDescent="0.45"/>
  <cols>
    <col min="1" max="1" width="8.88671875" style="3"/>
    <col min="2" max="2" width="5" style="3" customWidth="1"/>
    <col min="3" max="3" width="3.5546875" style="3" customWidth="1"/>
    <col min="4" max="4" width="6.109375" style="1" customWidth="1"/>
    <col min="5" max="5" width="42" style="2" customWidth="1"/>
    <col min="6" max="6" width="23.88671875" style="3" customWidth="1"/>
    <col min="7" max="7" width="17.5546875" style="3" customWidth="1"/>
    <col min="8" max="8" width="18" style="3" customWidth="1"/>
    <col min="9" max="9" width="32.5546875" style="3" customWidth="1"/>
    <col min="10" max="10" width="15.6640625" style="3" customWidth="1"/>
    <col min="11" max="11" width="17.33203125" style="3" customWidth="1"/>
    <col min="12" max="12" width="21.44140625" style="3" customWidth="1"/>
    <col min="13" max="13" width="17.33203125" style="3" customWidth="1"/>
    <col min="14" max="14" width="18" style="3" customWidth="1"/>
    <col min="15" max="15" width="14.109375" style="3" customWidth="1"/>
    <col min="16" max="16" width="20.6640625" style="3" customWidth="1"/>
    <col min="17" max="17" width="10.6640625" style="3" customWidth="1"/>
    <col min="18" max="18" width="11.44140625" style="3" customWidth="1"/>
    <col min="19" max="19" width="16.33203125" style="3" customWidth="1"/>
    <col min="20" max="20" width="17.44140625" style="3" customWidth="1"/>
    <col min="21" max="21" width="14.6640625" style="3" customWidth="1"/>
    <col min="22" max="22" width="19.5546875" style="3" customWidth="1"/>
    <col min="23" max="23" width="11.33203125" style="3" customWidth="1"/>
    <col min="24" max="24" width="17.109375" style="3" customWidth="1"/>
    <col min="25" max="25" width="15.88671875" style="3" customWidth="1"/>
    <col min="26" max="26" width="18.6640625" style="3" customWidth="1"/>
    <col min="27" max="27" width="11.6640625" style="3" customWidth="1"/>
    <col min="28" max="28" width="22" style="3" customWidth="1"/>
    <col min="29" max="29" width="17.44140625" style="3" customWidth="1"/>
    <col min="30" max="31" width="16.5546875" style="3" customWidth="1"/>
    <col min="32" max="32" width="13.6640625" style="3" customWidth="1"/>
    <col min="33" max="33" width="20.5546875" style="3" customWidth="1"/>
    <col min="34" max="34" width="11.33203125" style="3" customWidth="1"/>
    <col min="35" max="16384" width="8.88671875" style="3"/>
  </cols>
  <sheetData>
    <row r="1" spans="4:35" x14ac:dyDescent="0.45">
      <c r="F1" s="37"/>
      <c r="G1" s="37"/>
      <c r="H1" s="37"/>
      <c r="I1" s="106" t="s">
        <v>104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4:35" ht="22.2" customHeight="1" x14ac:dyDescent="0.45">
      <c r="F2" s="38"/>
      <c r="G2" s="38"/>
      <c r="H2" s="3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4:35" ht="43.95" customHeight="1" x14ac:dyDescent="0.45">
      <c r="F3" s="38"/>
      <c r="G3" s="38"/>
      <c r="H3" s="3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4:35" ht="25.95" thickBot="1" x14ac:dyDescent="0.5"/>
    <row r="5" spans="4:35" ht="51" customHeight="1" thickBot="1" x14ac:dyDescent="0.5">
      <c r="D5" s="84" t="s">
        <v>44</v>
      </c>
      <c r="E5" s="96" t="s">
        <v>45</v>
      </c>
      <c r="F5" s="84" t="s">
        <v>46</v>
      </c>
      <c r="G5" s="98" t="s">
        <v>47</v>
      </c>
      <c r="H5" s="96"/>
      <c r="I5" s="102" t="s">
        <v>49</v>
      </c>
      <c r="J5" s="81" t="s">
        <v>51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1" t="s">
        <v>64</v>
      </c>
      <c r="Z5" s="82"/>
      <c r="AA5" s="82"/>
      <c r="AB5" s="82"/>
      <c r="AC5" s="82"/>
      <c r="AD5" s="82"/>
      <c r="AE5" s="82"/>
      <c r="AF5" s="82"/>
      <c r="AG5" s="82"/>
      <c r="AH5" s="83"/>
      <c r="AI5" s="4"/>
    </row>
    <row r="6" spans="4:35" ht="19.95" customHeight="1" x14ac:dyDescent="0.45">
      <c r="D6" s="95"/>
      <c r="E6" s="97"/>
      <c r="F6" s="95"/>
      <c r="G6" s="99"/>
      <c r="H6" s="97"/>
      <c r="I6" s="103"/>
      <c r="J6" s="114" t="s">
        <v>52</v>
      </c>
      <c r="K6" s="115"/>
      <c r="L6" s="115"/>
      <c r="M6" s="115"/>
      <c r="N6" s="115"/>
      <c r="O6" s="115"/>
      <c r="P6" s="115"/>
      <c r="Q6" s="116"/>
      <c r="R6" s="98" t="s">
        <v>53</v>
      </c>
      <c r="S6" s="120"/>
      <c r="T6" s="120"/>
      <c r="U6" s="120"/>
      <c r="V6" s="120"/>
      <c r="W6" s="120"/>
      <c r="X6" s="120"/>
      <c r="Y6" s="98" t="s">
        <v>65</v>
      </c>
      <c r="Z6" s="96"/>
      <c r="AA6" s="98" t="s">
        <v>66</v>
      </c>
      <c r="AB6" s="120"/>
      <c r="AC6" s="120"/>
      <c r="AD6" s="120"/>
      <c r="AE6" s="120"/>
      <c r="AF6" s="120"/>
      <c r="AG6" s="120"/>
      <c r="AH6" s="96"/>
      <c r="AI6" s="5"/>
    </row>
    <row r="7" spans="4:35" ht="95.4" customHeight="1" thickBot="1" x14ac:dyDescent="0.5">
      <c r="D7" s="95"/>
      <c r="E7" s="97"/>
      <c r="F7" s="95"/>
      <c r="G7" s="99"/>
      <c r="H7" s="97"/>
      <c r="I7" s="103"/>
      <c r="J7" s="117"/>
      <c r="K7" s="118"/>
      <c r="L7" s="118"/>
      <c r="M7" s="118"/>
      <c r="N7" s="118"/>
      <c r="O7" s="118"/>
      <c r="P7" s="118"/>
      <c r="Q7" s="119"/>
      <c r="R7" s="100"/>
      <c r="S7" s="121"/>
      <c r="T7" s="121"/>
      <c r="U7" s="121"/>
      <c r="V7" s="121"/>
      <c r="W7" s="121"/>
      <c r="X7" s="121"/>
      <c r="Y7" s="100"/>
      <c r="Z7" s="101"/>
      <c r="AA7" s="100"/>
      <c r="AB7" s="121"/>
      <c r="AC7" s="121"/>
      <c r="AD7" s="121"/>
      <c r="AE7" s="121"/>
      <c r="AF7" s="121"/>
      <c r="AG7" s="121"/>
      <c r="AH7" s="101"/>
      <c r="AI7" s="5"/>
    </row>
    <row r="8" spans="4:35" ht="49.95" customHeight="1" thickBot="1" x14ac:dyDescent="0.5">
      <c r="D8" s="95"/>
      <c r="E8" s="97"/>
      <c r="F8" s="95"/>
      <c r="G8" s="99"/>
      <c r="H8" s="97"/>
      <c r="I8" s="104"/>
      <c r="J8" s="111" t="s">
        <v>38</v>
      </c>
      <c r="K8" s="84" t="s">
        <v>54</v>
      </c>
      <c r="L8" s="84" t="s">
        <v>55</v>
      </c>
      <c r="M8" s="81" t="s">
        <v>56</v>
      </c>
      <c r="N8" s="82"/>
      <c r="O8" s="82"/>
      <c r="P8" s="82"/>
      <c r="Q8" s="83"/>
      <c r="R8" s="95" t="s">
        <v>38</v>
      </c>
      <c r="S8" s="86" t="s">
        <v>0</v>
      </c>
      <c r="T8" s="87"/>
      <c r="U8" s="87"/>
      <c r="V8" s="87"/>
      <c r="W8" s="88"/>
      <c r="X8" s="84" t="s">
        <v>63</v>
      </c>
      <c r="Y8" s="111" t="s">
        <v>38</v>
      </c>
      <c r="Z8" s="129" t="s">
        <v>54</v>
      </c>
      <c r="AA8" s="111" t="s">
        <v>38</v>
      </c>
      <c r="AB8" s="129" t="s">
        <v>54</v>
      </c>
      <c r="AC8" s="84" t="s">
        <v>67</v>
      </c>
      <c r="AD8" s="81" t="s">
        <v>0</v>
      </c>
      <c r="AE8" s="82"/>
      <c r="AF8" s="82"/>
      <c r="AG8" s="82"/>
      <c r="AH8" s="83"/>
      <c r="AI8" s="5"/>
    </row>
    <row r="9" spans="4:35" ht="127.95" customHeight="1" thickBot="1" x14ac:dyDescent="0.5">
      <c r="D9" s="95"/>
      <c r="E9" s="97"/>
      <c r="F9" s="95"/>
      <c r="G9" s="100"/>
      <c r="H9" s="101"/>
      <c r="I9" s="104"/>
      <c r="J9" s="112"/>
      <c r="K9" s="95"/>
      <c r="L9" s="95"/>
      <c r="M9" s="81" t="s">
        <v>57</v>
      </c>
      <c r="N9" s="82"/>
      <c r="O9" s="82"/>
      <c r="P9" s="83"/>
      <c r="Q9" s="84" t="s">
        <v>58</v>
      </c>
      <c r="R9" s="95"/>
      <c r="S9" s="86" t="s">
        <v>57</v>
      </c>
      <c r="T9" s="87"/>
      <c r="U9" s="87"/>
      <c r="V9" s="88"/>
      <c r="W9" s="84" t="s">
        <v>58</v>
      </c>
      <c r="X9" s="95"/>
      <c r="Y9" s="112"/>
      <c r="Z9" s="130"/>
      <c r="AA9" s="112"/>
      <c r="AB9" s="130"/>
      <c r="AC9" s="95"/>
      <c r="AD9" s="81" t="s">
        <v>57</v>
      </c>
      <c r="AE9" s="82"/>
      <c r="AF9" s="82"/>
      <c r="AG9" s="83"/>
      <c r="AH9" s="84" t="s">
        <v>58</v>
      </c>
      <c r="AI9" s="5"/>
    </row>
    <row r="10" spans="4:35" ht="409.2" customHeight="1" thickBot="1" x14ac:dyDescent="0.5">
      <c r="D10" s="85"/>
      <c r="E10" s="97"/>
      <c r="F10" s="85"/>
      <c r="G10" s="6" t="s">
        <v>48</v>
      </c>
      <c r="H10" s="7" t="s">
        <v>81</v>
      </c>
      <c r="I10" s="105"/>
      <c r="J10" s="113"/>
      <c r="K10" s="85"/>
      <c r="L10" s="85"/>
      <c r="M10" s="8" t="s">
        <v>59</v>
      </c>
      <c r="N10" s="8" t="s">
        <v>60</v>
      </c>
      <c r="O10" s="8" t="s">
        <v>61</v>
      </c>
      <c r="P10" s="6" t="s">
        <v>62</v>
      </c>
      <c r="Q10" s="85"/>
      <c r="R10" s="85"/>
      <c r="S10" s="8" t="s">
        <v>59</v>
      </c>
      <c r="T10" s="8" t="s">
        <v>60</v>
      </c>
      <c r="U10" s="8" t="s">
        <v>61</v>
      </c>
      <c r="V10" s="6" t="s">
        <v>62</v>
      </c>
      <c r="W10" s="85"/>
      <c r="X10" s="85"/>
      <c r="Y10" s="113"/>
      <c r="Z10" s="131"/>
      <c r="AA10" s="113"/>
      <c r="AB10" s="131"/>
      <c r="AC10" s="85"/>
      <c r="AD10" s="8" t="s">
        <v>59</v>
      </c>
      <c r="AE10" s="8" t="s">
        <v>60</v>
      </c>
      <c r="AF10" s="8" t="s">
        <v>61</v>
      </c>
      <c r="AG10" s="6" t="s">
        <v>62</v>
      </c>
      <c r="AH10" s="85"/>
      <c r="AI10" s="4"/>
    </row>
    <row r="11" spans="4:35" ht="25.8" thickBot="1" x14ac:dyDescent="0.5">
      <c r="D11" s="9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9">
        <v>19</v>
      </c>
      <c r="W11" s="9">
        <v>20</v>
      </c>
      <c r="X11" s="9">
        <v>21</v>
      </c>
      <c r="Y11" s="9">
        <v>22</v>
      </c>
      <c r="Z11" s="9">
        <v>23</v>
      </c>
      <c r="AA11" s="9">
        <v>24</v>
      </c>
      <c r="AB11" s="9">
        <v>25</v>
      </c>
      <c r="AC11" s="9">
        <v>26</v>
      </c>
      <c r="AD11" s="9">
        <v>27</v>
      </c>
      <c r="AE11" s="9">
        <v>28</v>
      </c>
      <c r="AF11" s="9">
        <v>29</v>
      </c>
      <c r="AG11" s="9">
        <v>30</v>
      </c>
      <c r="AH11" s="10">
        <v>31</v>
      </c>
      <c r="AI11" s="5"/>
    </row>
    <row r="12" spans="4:35" x14ac:dyDescent="0.45">
      <c r="D12" s="11"/>
      <c r="E12" s="158" t="s">
        <v>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"/>
      <c r="T12" s="11"/>
      <c r="U12" s="12"/>
      <c r="V12" s="11"/>
      <c r="W12" s="11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4"/>
    </row>
    <row r="13" spans="4:35" x14ac:dyDescent="0.45">
      <c r="D13" s="13">
        <v>1</v>
      </c>
      <c r="E13" s="159" t="s">
        <v>85</v>
      </c>
      <c r="F13" s="13">
        <v>22.76</v>
      </c>
      <c r="G13" s="13">
        <v>209</v>
      </c>
      <c r="H13" s="13">
        <v>160</v>
      </c>
      <c r="I13" s="14">
        <f>H13/F13</f>
        <v>7.0298769771528997</v>
      </c>
      <c r="J13" s="13">
        <v>15</v>
      </c>
      <c r="K13" s="15">
        <f>J13/G13*100</f>
        <v>7.1770334928229662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3">
        <v>15</v>
      </c>
      <c r="S13" s="13">
        <v>0</v>
      </c>
      <c r="T13" s="13">
        <v>0</v>
      </c>
      <c r="U13" s="16">
        <v>0</v>
      </c>
      <c r="V13" s="13">
        <v>8</v>
      </c>
      <c r="W13" s="13">
        <v>7</v>
      </c>
      <c r="X13" s="17">
        <f>R13/J13*100</f>
        <v>100</v>
      </c>
      <c r="Y13" s="16">
        <v>16</v>
      </c>
      <c r="Z13" s="18">
        <f>Y13/H13*100</f>
        <v>10</v>
      </c>
      <c r="AA13" s="16">
        <v>16</v>
      </c>
      <c r="AB13" s="18">
        <f>AA13/H13*100</f>
        <v>10</v>
      </c>
      <c r="AC13" s="16">
        <v>0</v>
      </c>
      <c r="AD13" s="16"/>
      <c r="AE13" s="16"/>
      <c r="AF13" s="16"/>
      <c r="AG13" s="16"/>
      <c r="AH13" s="13"/>
      <c r="AI13" s="4"/>
    </row>
    <row r="14" spans="4:35" x14ac:dyDescent="0.45">
      <c r="D14" s="13">
        <v>2</v>
      </c>
      <c r="E14" s="159" t="s">
        <v>3</v>
      </c>
      <c r="F14" s="13">
        <v>14.08</v>
      </c>
      <c r="G14" s="13">
        <v>386</v>
      </c>
      <c r="H14" s="13">
        <v>125</v>
      </c>
      <c r="I14" s="14">
        <v>8.8800000000000008</v>
      </c>
      <c r="J14" s="13">
        <v>15</v>
      </c>
      <c r="K14" s="15">
        <f t="shared" ref="K14:K74" si="0">J14/G14*100</f>
        <v>3.8860103626943006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3">
        <v>13</v>
      </c>
      <c r="S14" s="13">
        <v>0</v>
      </c>
      <c r="T14" s="13">
        <v>0</v>
      </c>
      <c r="U14" s="16">
        <v>0</v>
      </c>
      <c r="V14" s="13">
        <v>9</v>
      </c>
      <c r="W14" s="13">
        <v>4</v>
      </c>
      <c r="X14" s="17">
        <f t="shared" ref="X14:X73" si="1">R14/J14*100</f>
        <v>86.666666666666671</v>
      </c>
      <c r="Y14" s="16">
        <v>15</v>
      </c>
      <c r="Z14" s="18">
        <f t="shared" ref="Z14:Z74" si="2">Y14/H14*100</f>
        <v>12</v>
      </c>
      <c r="AA14" s="16">
        <v>15</v>
      </c>
      <c r="AB14" s="18">
        <f t="shared" ref="AB14:AB74" si="3">AA14/H14*100</f>
        <v>12</v>
      </c>
      <c r="AC14" s="16">
        <v>0</v>
      </c>
      <c r="AD14" s="16"/>
      <c r="AE14" s="16"/>
      <c r="AF14" s="16"/>
      <c r="AG14" s="16"/>
      <c r="AH14" s="13"/>
      <c r="AI14" s="4"/>
    </row>
    <row r="15" spans="4:35" ht="126" x14ac:dyDescent="0.45">
      <c r="D15" s="13">
        <v>3</v>
      </c>
      <c r="E15" s="159" t="s">
        <v>87</v>
      </c>
      <c r="F15" s="13">
        <v>8.17</v>
      </c>
      <c r="G15" s="13">
        <v>126</v>
      </c>
      <c r="H15" s="13">
        <v>105</v>
      </c>
      <c r="I15" s="14">
        <f t="shared" ref="I15:I74" si="4">H15/F15</f>
        <v>12.851897184822521</v>
      </c>
      <c r="J15" s="13">
        <v>7</v>
      </c>
      <c r="K15" s="15">
        <f t="shared" si="0"/>
        <v>5.5555555555555554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3">
        <v>6</v>
      </c>
      <c r="S15" s="13">
        <v>0</v>
      </c>
      <c r="T15" s="13">
        <v>0</v>
      </c>
      <c r="U15" s="16">
        <v>0</v>
      </c>
      <c r="V15" s="13">
        <v>4</v>
      </c>
      <c r="W15" s="13">
        <v>2</v>
      </c>
      <c r="X15" s="17">
        <f t="shared" si="1"/>
        <v>85.714285714285708</v>
      </c>
      <c r="Y15" s="16">
        <v>21</v>
      </c>
      <c r="Z15" s="18">
        <f t="shared" si="2"/>
        <v>20</v>
      </c>
      <c r="AA15" s="16">
        <v>9</v>
      </c>
      <c r="AB15" s="18">
        <f t="shared" si="3"/>
        <v>8.5714285714285712</v>
      </c>
      <c r="AC15" s="16">
        <v>0</v>
      </c>
      <c r="AD15" s="16"/>
      <c r="AE15" s="16"/>
      <c r="AF15" s="16"/>
      <c r="AG15" s="16"/>
      <c r="AH15" s="13"/>
      <c r="AI15" s="4"/>
    </row>
    <row r="16" spans="4:35" x14ac:dyDescent="0.45">
      <c r="D16" s="13">
        <v>4</v>
      </c>
      <c r="E16" s="160" t="s">
        <v>106</v>
      </c>
      <c r="F16" s="13">
        <v>22.76</v>
      </c>
      <c r="G16" s="13">
        <v>279</v>
      </c>
      <c r="H16" s="13">
        <v>209</v>
      </c>
      <c r="I16" s="14">
        <f t="shared" si="4"/>
        <v>9.182776801405975</v>
      </c>
      <c r="J16" s="13">
        <v>27</v>
      </c>
      <c r="K16" s="15">
        <f t="shared" si="0"/>
        <v>9.67741935483871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3">
        <v>25</v>
      </c>
      <c r="S16" s="13">
        <v>0</v>
      </c>
      <c r="T16" s="13">
        <v>0</v>
      </c>
      <c r="U16" s="16">
        <v>0</v>
      </c>
      <c r="V16" s="13">
        <v>12</v>
      </c>
      <c r="W16" s="13">
        <v>13</v>
      </c>
      <c r="X16" s="17">
        <f t="shared" si="1"/>
        <v>92.592592592592595</v>
      </c>
      <c r="Y16" s="16">
        <v>25</v>
      </c>
      <c r="Z16" s="18">
        <f t="shared" si="2"/>
        <v>11.961722488038278</v>
      </c>
      <c r="AA16" s="16">
        <v>23</v>
      </c>
      <c r="AB16" s="18">
        <f t="shared" si="3"/>
        <v>11.004784688995215</v>
      </c>
      <c r="AC16" s="16">
        <v>0</v>
      </c>
      <c r="AD16" s="16"/>
      <c r="AE16" s="16"/>
      <c r="AF16" s="16"/>
      <c r="AG16" s="16"/>
      <c r="AH16" s="13"/>
      <c r="AI16" s="4"/>
    </row>
    <row r="17" spans="4:35" ht="75.599999999999994" x14ac:dyDescent="0.45">
      <c r="D17" s="13">
        <v>5</v>
      </c>
      <c r="E17" s="160" t="s">
        <v>107</v>
      </c>
      <c r="F17" s="13">
        <v>14.99</v>
      </c>
      <c r="G17" s="13">
        <v>41</v>
      </c>
      <c r="H17" s="13">
        <v>66</v>
      </c>
      <c r="I17" s="14">
        <f t="shared" si="4"/>
        <v>4.4029352901934624</v>
      </c>
      <c r="J17" s="13">
        <v>2</v>
      </c>
      <c r="K17" s="15">
        <f t="shared" si="0"/>
        <v>4.8780487804878048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2</v>
      </c>
      <c r="R17" s="13">
        <v>0</v>
      </c>
      <c r="S17" s="13">
        <v>0</v>
      </c>
      <c r="T17" s="13">
        <v>0</v>
      </c>
      <c r="U17" s="16">
        <v>0</v>
      </c>
      <c r="V17" s="13">
        <v>0</v>
      </c>
      <c r="W17" s="13">
        <v>0</v>
      </c>
      <c r="X17" s="17">
        <v>0</v>
      </c>
      <c r="Y17" s="16">
        <v>5</v>
      </c>
      <c r="Z17" s="18">
        <f t="shared" si="2"/>
        <v>7.5757575757575761</v>
      </c>
      <c r="AA17" s="16">
        <v>5</v>
      </c>
      <c r="AB17" s="18">
        <f t="shared" si="3"/>
        <v>7.5757575757575761</v>
      </c>
      <c r="AC17" s="16">
        <v>0</v>
      </c>
      <c r="AD17" s="16">
        <v>0</v>
      </c>
      <c r="AE17" s="16">
        <v>0</v>
      </c>
      <c r="AF17" s="16">
        <v>0</v>
      </c>
      <c r="AG17" s="16">
        <v>1</v>
      </c>
      <c r="AH17" s="13">
        <v>4</v>
      </c>
      <c r="AI17" s="4"/>
    </row>
    <row r="18" spans="4:35" ht="50.4" x14ac:dyDescent="0.45">
      <c r="D18" s="13">
        <v>6</v>
      </c>
      <c r="E18" s="159" t="s">
        <v>5</v>
      </c>
      <c r="F18" s="13">
        <v>2.46</v>
      </c>
      <c r="G18" s="13">
        <v>81</v>
      </c>
      <c r="H18" s="13">
        <v>31</v>
      </c>
      <c r="I18" s="14">
        <f t="shared" si="4"/>
        <v>12.601626016260163</v>
      </c>
      <c r="J18" s="13">
        <v>7</v>
      </c>
      <c r="K18" s="15">
        <f t="shared" si="0"/>
        <v>8.6419753086419746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3">
        <v>7</v>
      </c>
      <c r="S18" s="13">
        <v>0</v>
      </c>
      <c r="T18" s="13">
        <v>0</v>
      </c>
      <c r="U18" s="16">
        <v>0</v>
      </c>
      <c r="V18" s="13">
        <v>5</v>
      </c>
      <c r="W18" s="13">
        <v>2</v>
      </c>
      <c r="X18" s="17">
        <f t="shared" si="1"/>
        <v>100</v>
      </c>
      <c r="Y18" s="16">
        <v>6</v>
      </c>
      <c r="Z18" s="18">
        <f t="shared" si="2"/>
        <v>19.35483870967742</v>
      </c>
      <c r="AA18" s="16">
        <v>6</v>
      </c>
      <c r="AB18" s="18">
        <f t="shared" si="3"/>
        <v>19.35483870967742</v>
      </c>
      <c r="AC18" s="16">
        <v>0</v>
      </c>
      <c r="AD18" s="16"/>
      <c r="AE18" s="16"/>
      <c r="AF18" s="16"/>
      <c r="AG18" s="16"/>
      <c r="AH18" s="13"/>
      <c r="AI18" s="4"/>
    </row>
    <row r="19" spans="4:35" x14ac:dyDescent="0.45">
      <c r="D19" s="13"/>
      <c r="E19" s="161" t="s">
        <v>8</v>
      </c>
      <c r="F19" s="13"/>
      <c r="G19" s="13"/>
      <c r="H19" s="13"/>
      <c r="I19" s="14"/>
      <c r="J19" s="13"/>
      <c r="K19" s="15"/>
      <c r="L19" s="163"/>
      <c r="M19" s="163"/>
      <c r="N19" s="163"/>
      <c r="O19" s="163"/>
      <c r="P19" s="163"/>
      <c r="Q19" s="163"/>
      <c r="R19" s="13"/>
      <c r="S19" s="13"/>
      <c r="T19" s="13"/>
      <c r="U19" s="16"/>
      <c r="V19" s="13"/>
      <c r="W19" s="13"/>
      <c r="X19" s="17"/>
      <c r="Y19" s="16"/>
      <c r="Z19" s="18"/>
      <c r="AA19" s="16"/>
      <c r="AB19" s="18"/>
      <c r="AC19" s="16"/>
      <c r="AD19" s="16"/>
      <c r="AE19" s="16"/>
      <c r="AF19" s="16"/>
      <c r="AG19" s="16"/>
      <c r="AH19" s="13"/>
      <c r="AI19" s="4"/>
    </row>
    <row r="20" spans="4:35" ht="126" x14ac:dyDescent="0.45">
      <c r="D20" s="13">
        <v>7</v>
      </c>
      <c r="E20" s="156" t="s">
        <v>108</v>
      </c>
      <c r="F20" s="13">
        <v>4.8689999999999998</v>
      </c>
      <c r="G20" s="13">
        <v>35</v>
      </c>
      <c r="H20" s="13">
        <v>33</v>
      </c>
      <c r="I20" s="14">
        <f t="shared" si="4"/>
        <v>6.7775723967960566</v>
      </c>
      <c r="J20" s="13">
        <v>2</v>
      </c>
      <c r="K20" s="15">
        <f t="shared" si="0"/>
        <v>5.7142857142857144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3">
        <v>2</v>
      </c>
      <c r="S20" s="13">
        <v>0</v>
      </c>
      <c r="T20" s="13">
        <v>0</v>
      </c>
      <c r="U20" s="16">
        <v>0</v>
      </c>
      <c r="V20" s="13">
        <v>0</v>
      </c>
      <c r="W20" s="13">
        <v>2</v>
      </c>
      <c r="X20" s="17">
        <f t="shared" si="1"/>
        <v>100</v>
      </c>
      <c r="Y20" s="16">
        <v>3</v>
      </c>
      <c r="Z20" s="18">
        <f t="shared" si="2"/>
        <v>9.0909090909090917</v>
      </c>
      <c r="AA20" s="16">
        <v>3</v>
      </c>
      <c r="AB20" s="18">
        <f t="shared" si="3"/>
        <v>9.0909090909090917</v>
      </c>
      <c r="AC20" s="16">
        <v>0</v>
      </c>
      <c r="AD20" s="16"/>
      <c r="AE20" s="16"/>
      <c r="AF20" s="16"/>
      <c r="AG20" s="16"/>
      <c r="AH20" s="13"/>
      <c r="AI20" s="4"/>
    </row>
    <row r="21" spans="4:35" x14ac:dyDescent="0.45">
      <c r="D21" s="13"/>
      <c r="E21" s="19" t="s">
        <v>9</v>
      </c>
      <c r="F21" s="13"/>
      <c r="G21" s="13"/>
      <c r="H21" s="13"/>
      <c r="I21" s="14"/>
      <c r="J21" s="13"/>
      <c r="K21" s="15"/>
      <c r="L21" s="163"/>
      <c r="M21" s="163"/>
      <c r="N21" s="163"/>
      <c r="O21" s="163"/>
      <c r="P21" s="163"/>
      <c r="Q21" s="163"/>
      <c r="R21" s="13"/>
      <c r="S21" s="13"/>
      <c r="T21" s="13"/>
      <c r="U21" s="16"/>
      <c r="V21" s="13"/>
      <c r="W21" s="13"/>
      <c r="X21" s="17"/>
      <c r="Y21" s="16"/>
      <c r="Z21" s="18"/>
      <c r="AA21" s="16"/>
      <c r="AB21" s="18"/>
      <c r="AC21" s="16"/>
      <c r="AD21" s="16"/>
      <c r="AE21" s="16"/>
      <c r="AF21" s="16"/>
      <c r="AG21" s="16"/>
      <c r="AH21" s="13"/>
      <c r="AI21" s="4"/>
    </row>
    <row r="22" spans="4:35" ht="100.8" x14ac:dyDescent="0.45">
      <c r="D22" s="13">
        <v>8</v>
      </c>
      <c r="E22" s="156" t="s">
        <v>7</v>
      </c>
      <c r="F22" s="13">
        <v>39.25</v>
      </c>
      <c r="G22" s="13">
        <v>94</v>
      </c>
      <c r="H22" s="13">
        <v>191</v>
      </c>
      <c r="I22" s="14">
        <f t="shared" si="4"/>
        <v>4.8662420382165603</v>
      </c>
      <c r="J22" s="13">
        <v>6</v>
      </c>
      <c r="K22" s="15">
        <f t="shared" si="0"/>
        <v>6.3829787234042552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3">
        <v>3</v>
      </c>
      <c r="S22" s="13">
        <v>0</v>
      </c>
      <c r="T22" s="13">
        <v>0</v>
      </c>
      <c r="U22" s="16">
        <v>0</v>
      </c>
      <c r="V22" s="13">
        <v>1</v>
      </c>
      <c r="W22" s="13">
        <v>2</v>
      </c>
      <c r="X22" s="17">
        <f t="shared" si="1"/>
        <v>50</v>
      </c>
      <c r="Y22" s="16">
        <v>15</v>
      </c>
      <c r="Z22" s="18">
        <f t="shared" si="2"/>
        <v>7.8534031413612562</v>
      </c>
      <c r="AA22" s="16">
        <v>15</v>
      </c>
      <c r="AB22" s="18">
        <f t="shared" si="3"/>
        <v>7.8534031413612562</v>
      </c>
      <c r="AC22" s="16">
        <v>0</v>
      </c>
      <c r="AD22" s="16"/>
      <c r="AE22" s="16"/>
      <c r="AF22" s="16"/>
      <c r="AG22" s="16"/>
      <c r="AH22" s="13"/>
      <c r="AI22" s="4"/>
    </row>
    <row r="23" spans="4:35" x14ac:dyDescent="0.45">
      <c r="D23" s="13">
        <v>9</v>
      </c>
      <c r="E23" s="155" t="s">
        <v>88</v>
      </c>
      <c r="F23" s="13">
        <v>31.04</v>
      </c>
      <c r="G23" s="13">
        <v>201</v>
      </c>
      <c r="H23" s="13">
        <v>268</v>
      </c>
      <c r="I23" s="14">
        <f t="shared" si="4"/>
        <v>8.6340206185567006</v>
      </c>
      <c r="J23" s="13">
        <v>16</v>
      </c>
      <c r="K23" s="15">
        <f t="shared" si="0"/>
        <v>7.9601990049751246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3">
        <v>16</v>
      </c>
      <c r="S23" s="13">
        <v>0</v>
      </c>
      <c r="T23" s="13">
        <v>0</v>
      </c>
      <c r="U23" s="16">
        <v>0</v>
      </c>
      <c r="V23" s="13">
        <v>4</v>
      </c>
      <c r="W23" s="13">
        <v>10</v>
      </c>
      <c r="X23" s="17">
        <f t="shared" si="1"/>
        <v>100</v>
      </c>
      <c r="Y23" s="16">
        <v>32</v>
      </c>
      <c r="Z23" s="18">
        <f t="shared" si="2"/>
        <v>11.940298507462686</v>
      </c>
      <c r="AA23" s="16">
        <v>32</v>
      </c>
      <c r="AB23" s="18">
        <f t="shared" si="3"/>
        <v>11.940298507462686</v>
      </c>
      <c r="AC23" s="16">
        <v>0</v>
      </c>
      <c r="AD23" s="16"/>
      <c r="AE23" s="16"/>
      <c r="AF23" s="16"/>
      <c r="AG23" s="16"/>
      <c r="AH23" s="13"/>
      <c r="AI23" s="4"/>
    </row>
    <row r="24" spans="4:35" x14ac:dyDescent="0.45">
      <c r="D24" s="13"/>
      <c r="E24" s="19" t="s">
        <v>6</v>
      </c>
      <c r="F24" s="13"/>
      <c r="G24" s="13"/>
      <c r="H24" s="13"/>
      <c r="I24" s="14"/>
      <c r="J24" s="13"/>
      <c r="K24" s="15"/>
      <c r="L24" s="163"/>
      <c r="M24" s="163"/>
      <c r="N24" s="163"/>
      <c r="O24" s="163"/>
      <c r="P24" s="163"/>
      <c r="Q24" s="163"/>
      <c r="R24" s="13"/>
      <c r="S24" s="13"/>
      <c r="T24" s="13"/>
      <c r="U24" s="16"/>
      <c r="V24" s="13"/>
      <c r="W24" s="13"/>
      <c r="X24" s="17"/>
      <c r="Y24" s="16"/>
      <c r="Z24" s="18"/>
      <c r="AA24" s="16"/>
      <c r="AB24" s="18"/>
      <c r="AC24" s="16"/>
      <c r="AD24" s="16"/>
      <c r="AE24" s="16"/>
      <c r="AF24" s="16"/>
      <c r="AG24" s="16"/>
      <c r="AH24" s="13"/>
      <c r="AI24" s="4"/>
    </row>
    <row r="25" spans="4:35" ht="100.8" x14ac:dyDescent="0.45">
      <c r="D25" s="13">
        <v>10</v>
      </c>
      <c r="E25" s="156" t="s">
        <v>7</v>
      </c>
      <c r="F25" s="13">
        <v>28.57</v>
      </c>
      <c r="G25" s="13">
        <v>85</v>
      </c>
      <c r="H25" s="13">
        <v>116</v>
      </c>
      <c r="I25" s="14">
        <f t="shared" si="4"/>
        <v>4.0602030101505076</v>
      </c>
      <c r="J25" s="13">
        <v>5</v>
      </c>
      <c r="K25" s="15">
        <f t="shared" si="0"/>
        <v>5.8823529411764701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3">
        <v>5</v>
      </c>
      <c r="S25" s="13">
        <v>0</v>
      </c>
      <c r="T25" s="13">
        <v>0</v>
      </c>
      <c r="U25" s="16">
        <v>0</v>
      </c>
      <c r="V25" s="13">
        <v>2</v>
      </c>
      <c r="W25" s="13">
        <v>3</v>
      </c>
      <c r="X25" s="17">
        <f t="shared" si="1"/>
        <v>100</v>
      </c>
      <c r="Y25" s="16">
        <v>9</v>
      </c>
      <c r="Z25" s="18">
        <f t="shared" si="2"/>
        <v>7.7586206896551726</v>
      </c>
      <c r="AA25" s="16">
        <v>9</v>
      </c>
      <c r="AB25" s="18">
        <f t="shared" si="3"/>
        <v>7.7586206896551726</v>
      </c>
      <c r="AC25" s="16">
        <v>0</v>
      </c>
      <c r="AD25" s="16"/>
      <c r="AE25" s="16"/>
      <c r="AF25" s="16"/>
      <c r="AG25" s="16"/>
      <c r="AH25" s="13"/>
      <c r="AI25" s="4"/>
    </row>
    <row r="26" spans="4:35" x14ac:dyDescent="0.45">
      <c r="D26" s="13"/>
      <c r="E26" s="19" t="s">
        <v>10</v>
      </c>
      <c r="F26" s="13"/>
      <c r="G26" s="13"/>
      <c r="H26" s="13"/>
      <c r="I26" s="14"/>
      <c r="J26" s="13"/>
      <c r="K26" s="15"/>
      <c r="L26" s="163"/>
      <c r="M26" s="163"/>
      <c r="N26" s="163"/>
      <c r="O26" s="163"/>
      <c r="P26" s="163"/>
      <c r="Q26" s="163"/>
      <c r="R26" s="13"/>
      <c r="S26" s="13"/>
      <c r="T26" s="13"/>
      <c r="U26" s="16"/>
      <c r="V26" s="13"/>
      <c r="W26" s="13"/>
      <c r="X26" s="17"/>
      <c r="Y26" s="16"/>
      <c r="Z26" s="18"/>
      <c r="AA26" s="16"/>
      <c r="AB26" s="18"/>
      <c r="AC26" s="16"/>
      <c r="AD26" s="16"/>
      <c r="AE26" s="16"/>
      <c r="AF26" s="16"/>
      <c r="AG26" s="16"/>
      <c r="AH26" s="13"/>
      <c r="AI26" s="4"/>
    </row>
    <row r="27" spans="4:35" ht="201.6" x14ac:dyDescent="0.45">
      <c r="D27" s="13">
        <v>11</v>
      </c>
      <c r="E27" s="155" t="s">
        <v>68</v>
      </c>
      <c r="F27" s="13">
        <v>9.52</v>
      </c>
      <c r="G27" s="13">
        <v>112</v>
      </c>
      <c r="H27" s="13">
        <v>153</v>
      </c>
      <c r="I27" s="14">
        <f t="shared" si="4"/>
        <v>16.071428571428573</v>
      </c>
      <c r="J27" s="13">
        <v>16</v>
      </c>
      <c r="K27" s="15">
        <f t="shared" si="0"/>
        <v>14.285714285714285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3">
        <v>14</v>
      </c>
      <c r="S27" s="13">
        <v>0</v>
      </c>
      <c r="T27" s="13">
        <v>0</v>
      </c>
      <c r="U27" s="16">
        <v>0</v>
      </c>
      <c r="V27" s="13">
        <v>10</v>
      </c>
      <c r="W27" s="13">
        <v>4</v>
      </c>
      <c r="X27" s="17">
        <v>0</v>
      </c>
      <c r="Y27" s="16">
        <v>38</v>
      </c>
      <c r="Z27" s="18">
        <f t="shared" si="2"/>
        <v>24.836601307189543</v>
      </c>
      <c r="AA27" s="16">
        <v>17</v>
      </c>
      <c r="AB27" s="18">
        <f t="shared" si="3"/>
        <v>11.111111111111111</v>
      </c>
      <c r="AC27" s="16">
        <v>0</v>
      </c>
      <c r="AD27" s="16"/>
      <c r="AE27" s="16"/>
      <c r="AF27" s="16"/>
      <c r="AG27" s="16"/>
      <c r="AH27" s="13"/>
      <c r="AI27" s="4"/>
    </row>
    <row r="28" spans="4:35" ht="100.8" x14ac:dyDescent="0.45">
      <c r="D28" s="13">
        <v>12</v>
      </c>
      <c r="E28" s="156" t="s">
        <v>7</v>
      </c>
      <c r="F28" s="13">
        <v>29.87</v>
      </c>
      <c r="G28" s="13">
        <v>38</v>
      </c>
      <c r="H28" s="13">
        <v>168</v>
      </c>
      <c r="I28" s="14">
        <f t="shared" si="4"/>
        <v>5.624372279879478</v>
      </c>
      <c r="J28" s="13">
        <v>1</v>
      </c>
      <c r="K28" s="15">
        <f t="shared" si="0"/>
        <v>2.6315789473684208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3">
        <v>1</v>
      </c>
      <c r="S28" s="13">
        <v>0</v>
      </c>
      <c r="T28" s="13">
        <v>0</v>
      </c>
      <c r="U28" s="16">
        <v>0</v>
      </c>
      <c r="V28" s="13">
        <v>0</v>
      </c>
      <c r="W28" s="13">
        <v>1</v>
      </c>
      <c r="X28" s="17">
        <f t="shared" si="1"/>
        <v>100</v>
      </c>
      <c r="Y28" s="16">
        <v>13</v>
      </c>
      <c r="Z28" s="18">
        <f t="shared" si="2"/>
        <v>7.7380952380952381</v>
      </c>
      <c r="AA28" s="16">
        <v>13</v>
      </c>
      <c r="AB28" s="18">
        <f t="shared" si="3"/>
        <v>7.7380952380952381</v>
      </c>
      <c r="AC28" s="16">
        <v>0</v>
      </c>
      <c r="AD28" s="16"/>
      <c r="AE28" s="16"/>
      <c r="AF28" s="16"/>
      <c r="AG28" s="16"/>
      <c r="AH28" s="13"/>
      <c r="AI28" s="4"/>
    </row>
    <row r="29" spans="4:35" x14ac:dyDescent="0.45">
      <c r="D29" s="13"/>
      <c r="E29" s="19" t="s">
        <v>11</v>
      </c>
      <c r="F29" s="13"/>
      <c r="G29" s="13"/>
      <c r="H29" s="13"/>
      <c r="I29" s="14"/>
      <c r="J29" s="13"/>
      <c r="K29" s="15"/>
      <c r="L29" s="163"/>
      <c r="M29" s="163"/>
      <c r="N29" s="163"/>
      <c r="O29" s="163"/>
      <c r="P29" s="163"/>
      <c r="Q29" s="163"/>
      <c r="R29" s="13"/>
      <c r="S29" s="13"/>
      <c r="T29" s="13"/>
      <c r="U29" s="16"/>
      <c r="V29" s="13"/>
      <c r="W29" s="13"/>
      <c r="X29" s="17"/>
      <c r="Y29" s="16"/>
      <c r="Z29" s="18"/>
      <c r="AA29" s="16"/>
      <c r="AB29" s="18"/>
      <c r="AC29" s="16"/>
      <c r="AD29" s="16"/>
      <c r="AE29" s="16"/>
      <c r="AF29" s="16"/>
      <c r="AG29" s="16"/>
      <c r="AH29" s="13"/>
      <c r="AI29" s="4"/>
    </row>
    <row r="30" spans="4:35" ht="126" x14ac:dyDescent="0.45">
      <c r="D30" s="13">
        <v>13</v>
      </c>
      <c r="E30" s="156" t="s">
        <v>89</v>
      </c>
      <c r="F30" s="13">
        <v>25.45</v>
      </c>
      <c r="G30" s="13">
        <v>108</v>
      </c>
      <c r="H30" s="13">
        <v>103</v>
      </c>
      <c r="I30" s="14">
        <f t="shared" si="4"/>
        <v>4.0471512770137528</v>
      </c>
      <c r="J30" s="13">
        <v>8</v>
      </c>
      <c r="K30" s="15">
        <f t="shared" si="0"/>
        <v>7.4074074074074066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3">
        <v>7</v>
      </c>
      <c r="S30" s="13">
        <v>0</v>
      </c>
      <c r="T30" s="13">
        <v>0</v>
      </c>
      <c r="U30" s="16">
        <v>0</v>
      </c>
      <c r="V30" s="13">
        <v>4</v>
      </c>
      <c r="W30" s="13">
        <v>3</v>
      </c>
      <c r="X30" s="17">
        <f t="shared" si="1"/>
        <v>87.5</v>
      </c>
      <c r="Y30" s="16">
        <v>8</v>
      </c>
      <c r="Z30" s="18">
        <f t="shared" si="2"/>
        <v>7.7669902912621351</v>
      </c>
      <c r="AA30" s="16">
        <v>8</v>
      </c>
      <c r="AB30" s="18">
        <f t="shared" si="3"/>
        <v>7.7669902912621351</v>
      </c>
      <c r="AC30" s="16">
        <v>0</v>
      </c>
      <c r="AD30" s="16"/>
      <c r="AE30" s="16"/>
      <c r="AF30" s="16"/>
      <c r="AG30" s="16"/>
      <c r="AH30" s="13"/>
      <c r="AI30" s="4"/>
    </row>
    <row r="31" spans="4:35" x14ac:dyDescent="0.45">
      <c r="D31" s="13"/>
      <c r="E31" s="19" t="s">
        <v>12</v>
      </c>
      <c r="F31" s="13"/>
      <c r="G31" s="13"/>
      <c r="H31" s="13"/>
      <c r="I31" s="14"/>
      <c r="J31" s="13"/>
      <c r="K31" s="15"/>
      <c r="L31" s="163"/>
      <c r="M31" s="163"/>
      <c r="N31" s="163"/>
      <c r="O31" s="163"/>
      <c r="P31" s="163"/>
      <c r="Q31" s="163"/>
      <c r="R31" s="13"/>
      <c r="S31" s="13"/>
      <c r="T31" s="13"/>
      <c r="U31" s="16"/>
      <c r="V31" s="13"/>
      <c r="W31" s="13"/>
      <c r="X31" s="17"/>
      <c r="Y31" s="16"/>
      <c r="Z31" s="18"/>
      <c r="AA31" s="16"/>
      <c r="AB31" s="18"/>
      <c r="AC31" s="16"/>
      <c r="AD31" s="16"/>
      <c r="AE31" s="16"/>
      <c r="AF31" s="16"/>
      <c r="AG31" s="16"/>
      <c r="AH31" s="13"/>
      <c r="AI31" s="4"/>
    </row>
    <row r="32" spans="4:35" x14ac:dyDescent="0.45">
      <c r="D32" s="13">
        <v>14</v>
      </c>
      <c r="E32" s="155" t="s">
        <v>90</v>
      </c>
      <c r="F32" s="13">
        <v>25.85</v>
      </c>
      <c r="G32" s="13">
        <v>397</v>
      </c>
      <c r="H32" s="13">
        <v>369</v>
      </c>
      <c r="I32" s="14">
        <f t="shared" si="4"/>
        <v>14.27466150870406</v>
      </c>
      <c r="J32" s="13">
        <v>59</v>
      </c>
      <c r="K32" s="15">
        <f t="shared" si="0"/>
        <v>14.86146095717884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3">
        <v>51</v>
      </c>
      <c r="S32" s="13">
        <v>0</v>
      </c>
      <c r="T32" s="13">
        <v>0</v>
      </c>
      <c r="U32" s="16">
        <v>0</v>
      </c>
      <c r="V32" s="13">
        <v>22</v>
      </c>
      <c r="W32" s="13">
        <v>29</v>
      </c>
      <c r="X32" s="17">
        <f t="shared" si="1"/>
        <v>86.440677966101703</v>
      </c>
      <c r="Y32" s="16">
        <v>73</v>
      </c>
      <c r="Z32" s="18">
        <f t="shared" si="2"/>
        <v>19.78319783197832</v>
      </c>
      <c r="AA32" s="16">
        <v>58</v>
      </c>
      <c r="AB32" s="18">
        <f t="shared" si="3"/>
        <v>15.718157181571815</v>
      </c>
      <c r="AC32" s="16">
        <v>0</v>
      </c>
      <c r="AD32" s="16"/>
      <c r="AE32" s="16"/>
      <c r="AF32" s="16"/>
      <c r="AG32" s="16"/>
      <c r="AH32" s="13"/>
      <c r="AI32" s="4"/>
    </row>
    <row r="33" spans="4:35" x14ac:dyDescent="0.45">
      <c r="D33" s="13">
        <v>15</v>
      </c>
      <c r="E33" s="155" t="s">
        <v>91</v>
      </c>
      <c r="F33" s="13">
        <v>16.84</v>
      </c>
      <c r="G33" s="13">
        <v>153</v>
      </c>
      <c r="H33" s="13">
        <v>125</v>
      </c>
      <c r="I33" s="14">
        <f t="shared" si="4"/>
        <v>7.4228028503562946</v>
      </c>
      <c r="J33" s="13">
        <v>10</v>
      </c>
      <c r="K33" s="15">
        <f t="shared" si="0"/>
        <v>6.5359477124183014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3">
        <v>9</v>
      </c>
      <c r="S33" s="13">
        <v>0</v>
      </c>
      <c r="T33" s="13">
        <v>0</v>
      </c>
      <c r="U33" s="16">
        <v>0</v>
      </c>
      <c r="V33" s="13">
        <v>5</v>
      </c>
      <c r="W33" s="13">
        <v>4</v>
      </c>
      <c r="X33" s="17">
        <f t="shared" si="1"/>
        <v>90</v>
      </c>
      <c r="Y33" s="16">
        <v>12</v>
      </c>
      <c r="Z33" s="18">
        <f t="shared" si="2"/>
        <v>9.6</v>
      </c>
      <c r="AA33" s="16">
        <v>10</v>
      </c>
      <c r="AB33" s="18">
        <f t="shared" si="3"/>
        <v>8</v>
      </c>
      <c r="AC33" s="16">
        <v>0</v>
      </c>
      <c r="AD33" s="16"/>
      <c r="AE33" s="16"/>
      <c r="AF33" s="16"/>
      <c r="AG33" s="16"/>
      <c r="AH33" s="13"/>
      <c r="AI33" s="4"/>
    </row>
    <row r="34" spans="4:35" ht="50.4" x14ac:dyDescent="0.45">
      <c r="D34" s="13">
        <v>16</v>
      </c>
      <c r="E34" s="157" t="s">
        <v>14</v>
      </c>
      <c r="F34" s="13">
        <v>41.36</v>
      </c>
      <c r="G34" s="13">
        <v>396</v>
      </c>
      <c r="H34" s="13">
        <v>484</v>
      </c>
      <c r="I34" s="14">
        <f t="shared" si="4"/>
        <v>11.702127659574469</v>
      </c>
      <c r="J34" s="13">
        <v>45</v>
      </c>
      <c r="K34" s="15">
        <f t="shared" si="0"/>
        <v>11.363636363636363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3">
        <v>38</v>
      </c>
      <c r="S34" s="13">
        <v>0</v>
      </c>
      <c r="T34" s="13">
        <v>0</v>
      </c>
      <c r="U34" s="16">
        <v>0</v>
      </c>
      <c r="V34" s="13">
        <v>10</v>
      </c>
      <c r="W34" s="13">
        <v>28</v>
      </c>
      <c r="X34" s="17">
        <f t="shared" si="1"/>
        <v>84.444444444444443</v>
      </c>
      <c r="Y34" s="16">
        <v>72</v>
      </c>
      <c r="Z34" s="18">
        <f t="shared" si="2"/>
        <v>14.87603305785124</v>
      </c>
      <c r="AA34" s="16">
        <v>46</v>
      </c>
      <c r="AB34" s="18">
        <f t="shared" si="3"/>
        <v>9.5041322314049594</v>
      </c>
      <c r="AC34" s="16">
        <v>0</v>
      </c>
      <c r="AD34" s="16"/>
      <c r="AE34" s="16"/>
      <c r="AF34" s="16"/>
      <c r="AG34" s="16"/>
      <c r="AH34" s="13"/>
      <c r="AI34" s="4"/>
    </row>
    <row r="35" spans="4:35" x14ac:dyDescent="0.45">
      <c r="D35" s="13"/>
      <c r="E35" s="19" t="s">
        <v>15</v>
      </c>
      <c r="F35" s="13"/>
      <c r="G35" s="13"/>
      <c r="H35" s="13"/>
      <c r="I35" s="14"/>
      <c r="J35" s="13"/>
      <c r="K35" s="15"/>
      <c r="L35" s="163"/>
      <c r="M35" s="163"/>
      <c r="N35" s="163"/>
      <c r="O35" s="163"/>
      <c r="P35" s="163"/>
      <c r="Q35" s="163"/>
      <c r="R35" s="13"/>
      <c r="S35" s="13"/>
      <c r="T35" s="13"/>
      <c r="U35" s="16"/>
      <c r="V35" s="13"/>
      <c r="W35" s="13"/>
      <c r="X35" s="17"/>
      <c r="Y35" s="16"/>
      <c r="Z35" s="18"/>
      <c r="AA35" s="16"/>
      <c r="AB35" s="18"/>
      <c r="AC35" s="16"/>
      <c r="AD35" s="16"/>
      <c r="AE35" s="16"/>
      <c r="AF35" s="16"/>
      <c r="AG35" s="16"/>
      <c r="AH35" s="13"/>
      <c r="AI35" s="4"/>
    </row>
    <row r="36" spans="4:35" ht="100.8" x14ac:dyDescent="0.45">
      <c r="D36" s="13">
        <v>17</v>
      </c>
      <c r="E36" s="157" t="s">
        <v>92</v>
      </c>
      <c r="F36" s="13">
        <v>31.69</v>
      </c>
      <c r="G36" s="13">
        <v>499</v>
      </c>
      <c r="H36" s="13">
        <v>326</v>
      </c>
      <c r="I36" s="14">
        <f t="shared" si="4"/>
        <v>10.28715683180814</v>
      </c>
      <c r="J36" s="13">
        <v>21</v>
      </c>
      <c r="K36" s="15">
        <f t="shared" si="0"/>
        <v>4.2084168336673349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3">
        <v>20</v>
      </c>
      <c r="S36" s="13">
        <v>0</v>
      </c>
      <c r="T36" s="13">
        <v>0</v>
      </c>
      <c r="U36" s="16">
        <v>0</v>
      </c>
      <c r="V36" s="13">
        <v>10</v>
      </c>
      <c r="W36" s="13">
        <v>10</v>
      </c>
      <c r="X36" s="17">
        <f t="shared" si="1"/>
        <v>95.238095238095227</v>
      </c>
      <c r="Y36" s="16">
        <v>48</v>
      </c>
      <c r="Z36" s="18">
        <f t="shared" si="2"/>
        <v>14.723926380368098</v>
      </c>
      <c r="AA36" s="16">
        <v>21</v>
      </c>
      <c r="AB36" s="18">
        <f t="shared" si="3"/>
        <v>6.4417177914110431</v>
      </c>
      <c r="AC36" s="16">
        <v>0</v>
      </c>
      <c r="AD36" s="16"/>
      <c r="AE36" s="16"/>
      <c r="AF36" s="16"/>
      <c r="AG36" s="16"/>
      <c r="AH36" s="13"/>
      <c r="AI36" s="4"/>
    </row>
    <row r="37" spans="4:35" ht="100.8" x14ac:dyDescent="0.45">
      <c r="D37" s="13">
        <v>18</v>
      </c>
      <c r="E37" s="156" t="s">
        <v>7</v>
      </c>
      <c r="F37" s="13">
        <v>32.520000000000003</v>
      </c>
      <c r="G37" s="13">
        <v>90</v>
      </c>
      <c r="H37" s="13">
        <v>133</v>
      </c>
      <c r="I37" s="14">
        <f t="shared" si="4"/>
        <v>4.089790897908979</v>
      </c>
      <c r="J37" s="13">
        <v>6</v>
      </c>
      <c r="K37" s="15">
        <f t="shared" si="0"/>
        <v>6.666666666666667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3">
        <v>6</v>
      </c>
      <c r="S37" s="13">
        <v>0</v>
      </c>
      <c r="T37" s="13">
        <v>0</v>
      </c>
      <c r="U37" s="16">
        <v>0</v>
      </c>
      <c r="V37" s="13">
        <v>2</v>
      </c>
      <c r="W37" s="13">
        <v>4</v>
      </c>
      <c r="X37" s="17">
        <f t="shared" si="1"/>
        <v>100</v>
      </c>
      <c r="Y37" s="16">
        <v>10</v>
      </c>
      <c r="Z37" s="18">
        <f t="shared" si="2"/>
        <v>7.518796992481203</v>
      </c>
      <c r="AA37" s="16">
        <v>10</v>
      </c>
      <c r="AB37" s="18">
        <f t="shared" si="3"/>
        <v>7.518796992481203</v>
      </c>
      <c r="AC37" s="16">
        <v>0</v>
      </c>
      <c r="AD37" s="16"/>
      <c r="AE37" s="16"/>
      <c r="AF37" s="16"/>
      <c r="AG37" s="16"/>
      <c r="AH37" s="13"/>
      <c r="AI37" s="4"/>
    </row>
    <row r="38" spans="4:35" x14ac:dyDescent="0.45">
      <c r="D38" s="13"/>
      <c r="E38" s="19" t="s">
        <v>16</v>
      </c>
      <c r="F38" s="13"/>
      <c r="G38" s="13"/>
      <c r="H38" s="13"/>
      <c r="I38" s="14"/>
      <c r="J38" s="13"/>
      <c r="K38" s="15"/>
      <c r="L38" s="163"/>
      <c r="M38" s="163"/>
      <c r="N38" s="163"/>
      <c r="O38" s="163"/>
      <c r="P38" s="163"/>
      <c r="Q38" s="163"/>
      <c r="R38" s="13"/>
      <c r="S38" s="13"/>
      <c r="T38" s="13"/>
      <c r="U38" s="16"/>
      <c r="V38" s="13"/>
      <c r="W38" s="13"/>
      <c r="X38" s="17"/>
      <c r="Y38" s="16"/>
      <c r="Z38" s="18"/>
      <c r="AA38" s="16"/>
      <c r="AB38" s="18"/>
      <c r="AC38" s="16"/>
      <c r="AD38" s="16"/>
      <c r="AE38" s="16"/>
      <c r="AF38" s="16"/>
      <c r="AG38" s="16"/>
      <c r="AH38" s="13"/>
      <c r="AI38" s="4"/>
    </row>
    <row r="39" spans="4:35" ht="100.8" x14ac:dyDescent="0.45">
      <c r="D39" s="13">
        <v>19</v>
      </c>
      <c r="E39" s="156" t="s">
        <v>7</v>
      </c>
      <c r="F39" s="13">
        <v>51.98</v>
      </c>
      <c r="G39" s="13">
        <v>148</v>
      </c>
      <c r="H39" s="13">
        <v>240</v>
      </c>
      <c r="I39" s="14">
        <f t="shared" si="4"/>
        <v>4.61716044632551</v>
      </c>
      <c r="J39" s="13">
        <v>10</v>
      </c>
      <c r="K39" s="15">
        <f t="shared" si="0"/>
        <v>6.756756756756757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3">
        <v>10</v>
      </c>
      <c r="S39" s="13">
        <v>0</v>
      </c>
      <c r="T39" s="13">
        <v>0</v>
      </c>
      <c r="U39" s="16">
        <v>0</v>
      </c>
      <c r="V39" s="13">
        <v>4</v>
      </c>
      <c r="W39" s="13">
        <v>6</v>
      </c>
      <c r="X39" s="17">
        <f t="shared" si="1"/>
        <v>100</v>
      </c>
      <c r="Y39" s="16">
        <v>19</v>
      </c>
      <c r="Z39" s="18">
        <f t="shared" si="2"/>
        <v>7.9166666666666661</v>
      </c>
      <c r="AA39" s="16">
        <v>19</v>
      </c>
      <c r="AB39" s="18">
        <f t="shared" si="3"/>
        <v>7.9166666666666661</v>
      </c>
      <c r="AC39" s="16">
        <v>0</v>
      </c>
      <c r="AD39" s="16"/>
      <c r="AE39" s="16"/>
      <c r="AF39" s="16"/>
      <c r="AG39" s="16"/>
      <c r="AH39" s="13"/>
      <c r="AI39" s="4"/>
    </row>
    <row r="40" spans="4:35" x14ac:dyDescent="0.45">
      <c r="D40" s="13">
        <v>20</v>
      </c>
      <c r="E40" s="162" t="str">
        <f>лось!$E$27</f>
        <v>ООО «Евроспецстрой»</v>
      </c>
      <c r="F40" s="13">
        <v>15.9</v>
      </c>
      <c r="G40" s="13">
        <v>221</v>
      </c>
      <c r="H40" s="13">
        <v>282</v>
      </c>
      <c r="I40" s="14">
        <f t="shared" si="4"/>
        <v>17.735849056603772</v>
      </c>
      <c r="J40" s="13">
        <v>30</v>
      </c>
      <c r="K40" s="15">
        <f t="shared" si="0"/>
        <v>13.574660633484163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3">
        <v>30</v>
      </c>
      <c r="S40" s="13">
        <v>0</v>
      </c>
      <c r="T40" s="13">
        <v>0</v>
      </c>
      <c r="U40" s="16">
        <v>0</v>
      </c>
      <c r="V40" s="13">
        <v>16</v>
      </c>
      <c r="W40" s="13">
        <v>14</v>
      </c>
      <c r="X40" s="17">
        <f t="shared" si="1"/>
        <v>100</v>
      </c>
      <c r="Y40" s="16">
        <v>70</v>
      </c>
      <c r="Z40" s="18">
        <f t="shared" si="2"/>
        <v>24.822695035460992</v>
      </c>
      <c r="AA40" s="16">
        <v>30</v>
      </c>
      <c r="AB40" s="18">
        <f t="shared" si="3"/>
        <v>10.638297872340425</v>
      </c>
      <c r="AC40" s="16">
        <v>0</v>
      </c>
      <c r="AD40" s="16"/>
      <c r="AE40" s="16"/>
      <c r="AF40" s="16"/>
      <c r="AG40" s="16"/>
      <c r="AH40" s="13"/>
      <c r="AI40" s="4"/>
    </row>
    <row r="41" spans="4:35" x14ac:dyDescent="0.45">
      <c r="D41" s="13"/>
      <c r="E41" s="19" t="s">
        <v>17</v>
      </c>
      <c r="F41" s="13"/>
      <c r="G41" s="13"/>
      <c r="H41" s="13"/>
      <c r="I41" s="14"/>
      <c r="J41" s="13"/>
      <c r="K41" s="15"/>
      <c r="L41" s="163"/>
      <c r="M41" s="163"/>
      <c r="N41" s="163"/>
      <c r="O41" s="163"/>
      <c r="P41" s="163"/>
      <c r="Q41" s="163"/>
      <c r="R41" s="13"/>
      <c r="S41" s="13"/>
      <c r="T41" s="13"/>
      <c r="U41" s="16"/>
      <c r="V41" s="13"/>
      <c r="W41" s="13"/>
      <c r="X41" s="17"/>
      <c r="Y41" s="16"/>
      <c r="Z41" s="18"/>
      <c r="AA41" s="16"/>
      <c r="AB41" s="18"/>
      <c r="AC41" s="16"/>
      <c r="AD41" s="16"/>
      <c r="AE41" s="16"/>
      <c r="AF41" s="16"/>
      <c r="AG41" s="16"/>
      <c r="AH41" s="13"/>
      <c r="AI41" s="4"/>
    </row>
    <row r="42" spans="4:35" ht="100.8" x14ac:dyDescent="0.45">
      <c r="D42" s="13">
        <v>21</v>
      </c>
      <c r="E42" s="156" t="s">
        <v>7</v>
      </c>
      <c r="F42" s="13">
        <v>47.09</v>
      </c>
      <c r="G42" s="13">
        <v>172</v>
      </c>
      <c r="H42" s="13">
        <v>108</v>
      </c>
      <c r="I42" s="14">
        <f t="shared" si="4"/>
        <v>2.2934805691229561</v>
      </c>
      <c r="J42" s="13">
        <v>12</v>
      </c>
      <c r="K42" s="15">
        <f t="shared" si="0"/>
        <v>6.9767441860465116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3">
        <v>12</v>
      </c>
      <c r="S42" s="13">
        <v>0</v>
      </c>
      <c r="T42" s="13">
        <v>0</v>
      </c>
      <c r="U42" s="16">
        <v>0</v>
      </c>
      <c r="V42" s="13">
        <v>5</v>
      </c>
      <c r="W42" s="13">
        <v>7</v>
      </c>
      <c r="X42" s="17">
        <f t="shared" si="1"/>
        <v>100</v>
      </c>
      <c r="Y42" s="16">
        <v>7</v>
      </c>
      <c r="Z42" s="18">
        <f t="shared" si="2"/>
        <v>6.481481481481481</v>
      </c>
      <c r="AA42" s="16">
        <v>7</v>
      </c>
      <c r="AB42" s="18">
        <f t="shared" si="3"/>
        <v>6.481481481481481</v>
      </c>
      <c r="AC42" s="16">
        <v>0</v>
      </c>
      <c r="AD42" s="16"/>
      <c r="AE42" s="16"/>
      <c r="AF42" s="16"/>
      <c r="AG42" s="16"/>
      <c r="AH42" s="13"/>
      <c r="AI42" s="4"/>
    </row>
    <row r="43" spans="4:35" ht="126" x14ac:dyDescent="0.45">
      <c r="D43" s="13">
        <v>22</v>
      </c>
      <c r="E43" s="155" t="s">
        <v>43</v>
      </c>
      <c r="F43" s="13">
        <v>94.89</v>
      </c>
      <c r="G43" s="13">
        <v>609</v>
      </c>
      <c r="H43" s="13">
        <v>658</v>
      </c>
      <c r="I43" s="14">
        <f t="shared" si="4"/>
        <v>6.934345031088629</v>
      </c>
      <c r="J43" s="13">
        <v>60</v>
      </c>
      <c r="K43" s="15">
        <f t="shared" si="0"/>
        <v>9.8522167487684733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3">
        <v>51</v>
      </c>
      <c r="S43" s="13">
        <v>0</v>
      </c>
      <c r="T43" s="13">
        <v>0</v>
      </c>
      <c r="U43" s="16">
        <v>0</v>
      </c>
      <c r="V43" s="13">
        <v>31</v>
      </c>
      <c r="W43" s="13">
        <v>20</v>
      </c>
      <c r="X43" s="17">
        <f t="shared" si="1"/>
        <v>85</v>
      </c>
      <c r="Y43" s="16">
        <v>65</v>
      </c>
      <c r="Z43" s="18">
        <f t="shared" si="2"/>
        <v>9.8784194528875382</v>
      </c>
      <c r="AA43" s="16">
        <v>64</v>
      </c>
      <c r="AB43" s="18">
        <f t="shared" si="3"/>
        <v>9.7264437689969601</v>
      </c>
      <c r="AC43" s="16">
        <v>0</v>
      </c>
      <c r="AD43" s="16"/>
      <c r="AE43" s="16"/>
      <c r="AF43" s="16"/>
      <c r="AG43" s="16"/>
      <c r="AH43" s="13"/>
      <c r="AI43" s="4"/>
    </row>
    <row r="44" spans="4:35" x14ac:dyDescent="0.45">
      <c r="D44" s="13"/>
      <c r="E44" s="19" t="s">
        <v>18</v>
      </c>
      <c r="F44" s="13"/>
      <c r="G44" s="13"/>
      <c r="H44" s="13"/>
      <c r="I44" s="14"/>
      <c r="J44" s="13"/>
      <c r="K44" s="15"/>
      <c r="L44" s="163"/>
      <c r="M44" s="163"/>
      <c r="N44" s="163"/>
      <c r="O44" s="163"/>
      <c r="P44" s="163"/>
      <c r="Q44" s="163"/>
      <c r="R44" s="13"/>
      <c r="S44" s="13"/>
      <c r="T44" s="13"/>
      <c r="U44" s="16"/>
      <c r="V44" s="13"/>
      <c r="W44" s="13"/>
      <c r="X44" s="17"/>
      <c r="Y44" s="16"/>
      <c r="Z44" s="18"/>
      <c r="AA44" s="16"/>
      <c r="AB44" s="18"/>
      <c r="AC44" s="16"/>
      <c r="AD44" s="16"/>
      <c r="AE44" s="16"/>
      <c r="AF44" s="16"/>
      <c r="AG44" s="16"/>
      <c r="AH44" s="13"/>
      <c r="AI44" s="4"/>
    </row>
    <row r="45" spans="4:35" ht="100.8" x14ac:dyDescent="0.45">
      <c r="D45" s="13">
        <v>23</v>
      </c>
      <c r="E45" s="156" t="s">
        <v>7</v>
      </c>
      <c r="F45" s="13">
        <v>60.41</v>
      </c>
      <c r="G45" s="13">
        <v>148</v>
      </c>
      <c r="H45" s="13">
        <v>161</v>
      </c>
      <c r="I45" s="14">
        <f t="shared" si="4"/>
        <v>2.6651216685979144</v>
      </c>
      <c r="J45" s="13">
        <v>10</v>
      </c>
      <c r="K45" s="15">
        <f t="shared" si="0"/>
        <v>6.756756756756757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3">
        <v>10</v>
      </c>
      <c r="S45" s="13">
        <v>0</v>
      </c>
      <c r="T45" s="13">
        <v>0</v>
      </c>
      <c r="U45" s="16">
        <v>0</v>
      </c>
      <c r="V45" s="13">
        <v>4</v>
      </c>
      <c r="W45" s="13">
        <v>6</v>
      </c>
      <c r="X45" s="17">
        <f t="shared" si="1"/>
        <v>100</v>
      </c>
      <c r="Y45" s="16">
        <v>11</v>
      </c>
      <c r="Z45" s="18">
        <f t="shared" si="2"/>
        <v>6.8322981366459627</v>
      </c>
      <c r="AA45" s="16">
        <v>11</v>
      </c>
      <c r="AB45" s="18">
        <f t="shared" si="3"/>
        <v>6.8322981366459627</v>
      </c>
      <c r="AC45" s="16">
        <v>0</v>
      </c>
      <c r="AD45" s="16"/>
      <c r="AE45" s="16"/>
      <c r="AF45" s="16"/>
      <c r="AG45" s="16"/>
      <c r="AH45" s="13"/>
      <c r="AI45" s="4"/>
    </row>
    <row r="46" spans="4:35" x14ac:dyDescent="0.45">
      <c r="D46" s="13">
        <v>24</v>
      </c>
      <c r="E46" s="162" t="str">
        <f>лось!$E$30</f>
        <v xml:space="preserve"> ООО «Новый город»</v>
      </c>
      <c r="F46" s="13">
        <v>18.23</v>
      </c>
      <c r="G46" s="13">
        <v>47</v>
      </c>
      <c r="H46" s="13">
        <v>112</v>
      </c>
      <c r="I46" s="14">
        <f t="shared" si="4"/>
        <v>6.1437191442676902</v>
      </c>
      <c r="J46" s="13">
        <v>3</v>
      </c>
      <c r="K46" s="15">
        <f t="shared" si="0"/>
        <v>6.3829787234042552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3">
        <v>3</v>
      </c>
      <c r="S46" s="13">
        <v>0</v>
      </c>
      <c r="T46" s="13">
        <v>0</v>
      </c>
      <c r="U46" s="16">
        <v>0</v>
      </c>
      <c r="V46" s="13">
        <v>3</v>
      </c>
      <c r="W46" s="13">
        <v>0</v>
      </c>
      <c r="X46" s="17">
        <f t="shared" si="1"/>
        <v>100</v>
      </c>
      <c r="Y46" s="16">
        <v>11</v>
      </c>
      <c r="Z46" s="18">
        <f t="shared" si="2"/>
        <v>9.8214285714285712</v>
      </c>
      <c r="AA46" s="16">
        <v>11</v>
      </c>
      <c r="AB46" s="18">
        <f t="shared" si="3"/>
        <v>9.8214285714285712</v>
      </c>
      <c r="AC46" s="16">
        <v>0</v>
      </c>
      <c r="AD46" s="16"/>
      <c r="AE46" s="16"/>
      <c r="AF46" s="16"/>
      <c r="AG46" s="16"/>
      <c r="AH46" s="13"/>
      <c r="AI46" s="4"/>
    </row>
    <row r="47" spans="4:35" ht="75.599999999999994" x14ac:dyDescent="0.45">
      <c r="D47" s="13">
        <v>25</v>
      </c>
      <c r="E47" s="157" t="str">
        <f>лось!$E$31</f>
        <v>АО «Верховский молочно-консервный завод»</v>
      </c>
      <c r="F47" s="13">
        <v>12.14</v>
      </c>
      <c r="G47" s="13">
        <v>583</v>
      </c>
      <c r="H47" s="13">
        <v>142</v>
      </c>
      <c r="I47" s="14">
        <f t="shared" si="4"/>
        <v>11.696869851729819</v>
      </c>
      <c r="J47" s="13">
        <v>25</v>
      </c>
      <c r="K47" s="15">
        <f t="shared" si="0"/>
        <v>4.2881646655231558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3">
        <v>23</v>
      </c>
      <c r="S47" s="13">
        <v>0</v>
      </c>
      <c r="T47" s="13">
        <v>0</v>
      </c>
      <c r="U47" s="16">
        <v>0</v>
      </c>
      <c r="V47" s="13">
        <v>15</v>
      </c>
      <c r="W47" s="13">
        <v>8</v>
      </c>
      <c r="X47" s="17">
        <f t="shared" si="1"/>
        <v>92</v>
      </c>
      <c r="Y47" s="16">
        <v>21</v>
      </c>
      <c r="Z47" s="18">
        <f t="shared" si="2"/>
        <v>14.788732394366196</v>
      </c>
      <c r="AA47" s="16">
        <v>20</v>
      </c>
      <c r="AB47" s="18">
        <f t="shared" si="3"/>
        <v>14.084507042253522</v>
      </c>
      <c r="AC47" s="16">
        <v>0</v>
      </c>
      <c r="AD47" s="16"/>
      <c r="AE47" s="16"/>
      <c r="AF47" s="16"/>
      <c r="AG47" s="16"/>
      <c r="AH47" s="13"/>
      <c r="AI47" s="4"/>
    </row>
    <row r="48" spans="4:35" x14ac:dyDescent="0.45">
      <c r="D48" s="13">
        <v>26</v>
      </c>
      <c r="E48" s="157" t="str">
        <f>лось!$E$32</f>
        <v>ООО «Агро-Арсенал»</v>
      </c>
      <c r="F48" s="13">
        <v>18.02</v>
      </c>
      <c r="G48" s="13">
        <v>0</v>
      </c>
      <c r="H48" s="13">
        <v>100</v>
      </c>
      <c r="I48" s="14">
        <f t="shared" si="4"/>
        <v>5.5493895671476139</v>
      </c>
      <c r="J48" s="13">
        <v>0</v>
      </c>
      <c r="K48" s="15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3">
        <v>0</v>
      </c>
      <c r="S48" s="13">
        <v>0</v>
      </c>
      <c r="T48" s="13">
        <v>0</v>
      </c>
      <c r="U48" s="16">
        <v>0</v>
      </c>
      <c r="V48" s="13">
        <v>0</v>
      </c>
      <c r="W48" s="13">
        <v>0</v>
      </c>
      <c r="X48" s="17">
        <v>0</v>
      </c>
      <c r="Y48" s="16">
        <v>8</v>
      </c>
      <c r="Z48" s="18">
        <f t="shared" si="2"/>
        <v>8</v>
      </c>
      <c r="AA48" s="16">
        <v>8</v>
      </c>
      <c r="AB48" s="18">
        <f t="shared" si="3"/>
        <v>8</v>
      </c>
      <c r="AC48" s="16">
        <v>0</v>
      </c>
      <c r="AD48" s="16"/>
      <c r="AE48" s="16"/>
      <c r="AF48" s="16"/>
      <c r="AG48" s="16"/>
      <c r="AH48" s="13"/>
      <c r="AI48" s="4"/>
    </row>
    <row r="49" spans="4:35" x14ac:dyDescent="0.45">
      <c r="D49" s="13"/>
      <c r="E49" s="19" t="s">
        <v>19</v>
      </c>
      <c r="F49" s="13"/>
      <c r="G49" s="13"/>
      <c r="H49" s="13"/>
      <c r="I49" s="14"/>
      <c r="J49" s="13"/>
      <c r="K49" s="15"/>
      <c r="L49" s="163"/>
      <c r="M49" s="163"/>
      <c r="N49" s="163"/>
      <c r="O49" s="163"/>
      <c r="P49" s="163"/>
      <c r="Q49" s="163"/>
      <c r="R49" s="13"/>
      <c r="S49" s="13"/>
      <c r="T49" s="13"/>
      <c r="U49" s="16"/>
      <c r="V49" s="13"/>
      <c r="W49" s="13"/>
      <c r="X49" s="17"/>
      <c r="Y49" s="16"/>
      <c r="Z49" s="18"/>
      <c r="AA49" s="16"/>
      <c r="AB49" s="18"/>
      <c r="AC49" s="16"/>
      <c r="AD49" s="16"/>
      <c r="AE49" s="16"/>
      <c r="AF49" s="16"/>
      <c r="AG49" s="16"/>
      <c r="AH49" s="13"/>
      <c r="AI49" s="4"/>
    </row>
    <row r="50" spans="4:35" x14ac:dyDescent="0.45">
      <c r="D50" s="13">
        <v>27</v>
      </c>
      <c r="E50" s="157" t="str">
        <f>лось!$E$34</f>
        <v xml:space="preserve">ООО «Эльф-А» </v>
      </c>
      <c r="F50" s="13">
        <v>15.91</v>
      </c>
      <c r="G50" s="13">
        <v>156</v>
      </c>
      <c r="H50" s="13">
        <v>164</v>
      </c>
      <c r="I50" s="14">
        <f t="shared" si="4"/>
        <v>10.307982401005656</v>
      </c>
      <c r="J50" s="13">
        <v>18</v>
      </c>
      <c r="K50" s="15">
        <f t="shared" si="0"/>
        <v>11.538461538461538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3">
        <v>16</v>
      </c>
      <c r="S50" s="13">
        <v>0</v>
      </c>
      <c r="T50" s="13">
        <v>0</v>
      </c>
      <c r="U50" s="16">
        <v>0</v>
      </c>
      <c r="V50" s="13">
        <v>8</v>
      </c>
      <c r="W50" s="13">
        <v>8</v>
      </c>
      <c r="X50" s="17">
        <f t="shared" si="1"/>
        <v>88.888888888888886</v>
      </c>
      <c r="Y50" s="16">
        <v>24</v>
      </c>
      <c r="Z50" s="18">
        <f t="shared" si="2"/>
        <v>14.634146341463413</v>
      </c>
      <c r="AA50" s="16">
        <v>24</v>
      </c>
      <c r="AB50" s="18">
        <f t="shared" si="3"/>
        <v>14.634146341463413</v>
      </c>
      <c r="AC50" s="16">
        <v>0</v>
      </c>
      <c r="AD50" s="16"/>
      <c r="AE50" s="16"/>
      <c r="AF50" s="16"/>
      <c r="AG50" s="16"/>
      <c r="AH50" s="13"/>
      <c r="AI50" s="4"/>
    </row>
    <row r="51" spans="4:35" x14ac:dyDescent="0.45">
      <c r="D51" s="13"/>
      <c r="E51" s="157" t="s">
        <v>109</v>
      </c>
      <c r="F51" s="13">
        <v>32.85</v>
      </c>
      <c r="G51" s="13">
        <v>19</v>
      </c>
      <c r="H51" s="13">
        <v>169</v>
      </c>
      <c r="I51" s="14">
        <f t="shared" si="4"/>
        <v>5.1445966514459665</v>
      </c>
      <c r="J51" s="13">
        <v>0</v>
      </c>
      <c r="K51" s="15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3">
        <v>0</v>
      </c>
      <c r="S51" s="13">
        <v>0</v>
      </c>
      <c r="T51" s="13">
        <v>0</v>
      </c>
      <c r="U51" s="16">
        <v>0</v>
      </c>
      <c r="V51" s="13">
        <v>0</v>
      </c>
      <c r="W51" s="13">
        <v>0</v>
      </c>
      <c r="X51" s="17">
        <v>0</v>
      </c>
      <c r="Y51" s="16">
        <v>13</v>
      </c>
      <c r="Z51" s="18">
        <f t="shared" si="2"/>
        <v>7.6923076923076925</v>
      </c>
      <c r="AA51" s="16">
        <v>13</v>
      </c>
      <c r="AB51" s="18">
        <f t="shared" si="3"/>
        <v>7.6923076923076925</v>
      </c>
      <c r="AC51" s="16">
        <v>0</v>
      </c>
      <c r="AD51" s="16"/>
      <c r="AE51" s="16"/>
      <c r="AF51" s="16"/>
      <c r="AG51" s="16"/>
      <c r="AH51" s="13"/>
      <c r="AI51" s="46"/>
    </row>
    <row r="52" spans="4:35" ht="132" customHeight="1" x14ac:dyDescent="0.45">
      <c r="D52" s="13">
        <v>28</v>
      </c>
      <c r="E52" s="156" t="str">
        <f>лось!$E$35</f>
        <v>Общественная организация «Новосильское районное общество охотников и рыболовов»</v>
      </c>
      <c r="F52" s="13">
        <v>17.899999999999999</v>
      </c>
      <c r="G52" s="13">
        <v>135</v>
      </c>
      <c r="H52" s="13">
        <v>167</v>
      </c>
      <c r="I52" s="14">
        <f t="shared" si="4"/>
        <v>9.3296089385474872</v>
      </c>
      <c r="J52" s="13">
        <v>10</v>
      </c>
      <c r="K52" s="15">
        <f t="shared" si="0"/>
        <v>7.4074074074074066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3">
        <v>9</v>
      </c>
      <c r="S52" s="13">
        <v>0</v>
      </c>
      <c r="T52" s="13">
        <v>0</v>
      </c>
      <c r="U52" s="16">
        <v>0</v>
      </c>
      <c r="V52" s="13">
        <v>4</v>
      </c>
      <c r="W52" s="13">
        <v>5</v>
      </c>
      <c r="X52" s="17">
        <f t="shared" si="1"/>
        <v>90</v>
      </c>
      <c r="Y52" s="16">
        <v>20</v>
      </c>
      <c r="Z52" s="18">
        <f t="shared" si="2"/>
        <v>11.976047904191617</v>
      </c>
      <c r="AA52" s="16">
        <v>20</v>
      </c>
      <c r="AB52" s="18">
        <f t="shared" si="3"/>
        <v>11.976047904191617</v>
      </c>
      <c r="AC52" s="16">
        <v>0</v>
      </c>
      <c r="AD52" s="16"/>
      <c r="AE52" s="16"/>
      <c r="AF52" s="16"/>
      <c r="AG52" s="16"/>
      <c r="AH52" s="13"/>
      <c r="AI52" s="4"/>
    </row>
    <row r="53" spans="4:35" x14ac:dyDescent="0.45">
      <c r="D53" s="13"/>
      <c r="E53" s="19" t="s">
        <v>20</v>
      </c>
      <c r="F53" s="13"/>
      <c r="G53" s="13"/>
      <c r="H53" s="13"/>
      <c r="I53" s="14"/>
      <c r="J53" s="13"/>
      <c r="K53" s="15"/>
      <c r="L53" s="163"/>
      <c r="M53" s="163"/>
      <c r="N53" s="163"/>
      <c r="O53" s="163"/>
      <c r="P53" s="163"/>
      <c r="Q53" s="163"/>
      <c r="R53" s="13"/>
      <c r="S53" s="13"/>
      <c r="T53" s="13"/>
      <c r="U53" s="16"/>
      <c r="V53" s="13"/>
      <c r="W53" s="13"/>
      <c r="X53" s="17"/>
      <c r="Y53" s="16"/>
      <c r="Z53" s="18"/>
      <c r="AA53" s="16"/>
      <c r="AB53" s="18"/>
      <c r="AC53" s="16"/>
      <c r="AD53" s="16"/>
      <c r="AE53" s="16"/>
      <c r="AF53" s="16"/>
      <c r="AG53" s="16"/>
      <c r="AH53" s="13"/>
      <c r="AI53" s="4"/>
    </row>
    <row r="54" spans="4:35" x14ac:dyDescent="0.45">
      <c r="D54" s="13">
        <v>29</v>
      </c>
      <c r="E54" s="162" t="s">
        <v>21</v>
      </c>
      <c r="F54" s="13">
        <v>24.19</v>
      </c>
      <c r="G54" s="13">
        <v>51</v>
      </c>
      <c r="H54" s="13">
        <v>99</v>
      </c>
      <c r="I54" s="14">
        <f t="shared" si="4"/>
        <v>4.0926002480363781</v>
      </c>
      <c r="J54" s="13">
        <v>2</v>
      </c>
      <c r="K54" s="15">
        <f t="shared" si="0"/>
        <v>3.9215686274509802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3">
        <v>2</v>
      </c>
      <c r="S54" s="13">
        <v>0</v>
      </c>
      <c r="T54" s="13">
        <v>0</v>
      </c>
      <c r="U54" s="16">
        <v>0</v>
      </c>
      <c r="V54" s="13">
        <v>1</v>
      </c>
      <c r="W54" s="13">
        <v>1</v>
      </c>
      <c r="X54" s="17">
        <f t="shared" si="1"/>
        <v>100</v>
      </c>
      <c r="Y54" s="16">
        <v>7</v>
      </c>
      <c r="Z54" s="18">
        <f t="shared" si="2"/>
        <v>7.0707070707070701</v>
      </c>
      <c r="AA54" s="16">
        <v>7</v>
      </c>
      <c r="AB54" s="18">
        <f t="shared" si="3"/>
        <v>7.0707070707070701</v>
      </c>
      <c r="AC54" s="16">
        <v>0</v>
      </c>
      <c r="AD54" s="16"/>
      <c r="AE54" s="16"/>
      <c r="AF54" s="16"/>
      <c r="AG54" s="16"/>
      <c r="AH54" s="13"/>
      <c r="AI54" s="4"/>
    </row>
    <row r="55" spans="4:35" ht="50.4" x14ac:dyDescent="0.45">
      <c r="D55" s="13">
        <v>30</v>
      </c>
      <c r="E55" s="157" t="s">
        <v>4</v>
      </c>
      <c r="F55" s="13">
        <v>20.68</v>
      </c>
      <c r="G55" s="13">
        <v>70</v>
      </c>
      <c r="H55" s="13">
        <v>21</v>
      </c>
      <c r="I55" s="14">
        <f t="shared" si="4"/>
        <v>1.0154738878143135</v>
      </c>
      <c r="J55" s="13">
        <v>4</v>
      </c>
      <c r="K55" s="15">
        <f t="shared" si="0"/>
        <v>5.7142857142857144</v>
      </c>
      <c r="L55" s="163">
        <v>0</v>
      </c>
      <c r="M55" s="163">
        <v>0</v>
      </c>
      <c r="N55" s="163">
        <v>0</v>
      </c>
      <c r="O55" s="163">
        <v>0</v>
      </c>
      <c r="P55" s="163">
        <v>1</v>
      </c>
      <c r="Q55" s="163">
        <v>3</v>
      </c>
      <c r="R55" s="13">
        <v>0</v>
      </c>
      <c r="S55" s="13">
        <v>0</v>
      </c>
      <c r="T55" s="13">
        <v>0</v>
      </c>
      <c r="U55" s="16">
        <v>0</v>
      </c>
      <c r="V55" s="13">
        <v>0</v>
      </c>
      <c r="W55" s="13">
        <v>0</v>
      </c>
      <c r="X55" s="17">
        <f t="shared" si="1"/>
        <v>0</v>
      </c>
      <c r="Y55" s="16">
        <v>1</v>
      </c>
      <c r="Z55" s="18">
        <f t="shared" si="2"/>
        <v>4.7619047619047619</v>
      </c>
      <c r="AA55" s="16">
        <v>1</v>
      </c>
      <c r="AB55" s="18">
        <f t="shared" si="3"/>
        <v>4.7619047619047619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3">
        <v>1</v>
      </c>
      <c r="AI55" s="4"/>
    </row>
    <row r="56" spans="4:35" x14ac:dyDescent="0.45">
      <c r="D56" s="13">
        <v>31</v>
      </c>
      <c r="E56" s="157" t="str">
        <f>лось!$E$39</f>
        <v>ООО «ЛЕС»</v>
      </c>
      <c r="F56" s="13">
        <v>15.56</v>
      </c>
      <c r="G56" s="13">
        <v>83</v>
      </c>
      <c r="H56" s="13">
        <v>147</v>
      </c>
      <c r="I56" s="14">
        <f t="shared" si="4"/>
        <v>9.4473007712082264</v>
      </c>
      <c r="J56" s="13">
        <v>8</v>
      </c>
      <c r="K56" s="15">
        <f t="shared" si="0"/>
        <v>9.6385542168674707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3">
        <v>7</v>
      </c>
      <c r="S56" s="13">
        <v>0</v>
      </c>
      <c r="T56" s="13">
        <v>0</v>
      </c>
      <c r="U56" s="16">
        <v>0</v>
      </c>
      <c r="V56" s="13">
        <v>4</v>
      </c>
      <c r="W56" s="13">
        <v>3</v>
      </c>
      <c r="X56" s="17">
        <v>0</v>
      </c>
      <c r="Y56" s="16">
        <v>17</v>
      </c>
      <c r="Z56" s="18">
        <f t="shared" si="2"/>
        <v>11.564625850340136</v>
      </c>
      <c r="AA56" s="16">
        <v>17</v>
      </c>
      <c r="AB56" s="18">
        <f t="shared" si="3"/>
        <v>11.564625850340136</v>
      </c>
      <c r="AC56" s="16">
        <v>0</v>
      </c>
      <c r="AD56" s="16"/>
      <c r="AE56" s="16"/>
      <c r="AF56" s="16"/>
      <c r="AG56" s="16"/>
      <c r="AH56" s="13"/>
      <c r="AI56" s="4"/>
    </row>
    <row r="57" spans="4:35" x14ac:dyDescent="0.45">
      <c r="D57" s="13">
        <v>32</v>
      </c>
      <c r="E57" s="155" t="s">
        <v>110</v>
      </c>
      <c r="F57" s="13">
        <v>26.52</v>
      </c>
      <c r="G57" s="13">
        <v>47</v>
      </c>
      <c r="H57" s="13">
        <v>99</v>
      </c>
      <c r="I57" s="14">
        <f t="shared" si="4"/>
        <v>3.7330316742081449</v>
      </c>
      <c r="J57" s="13">
        <v>2</v>
      </c>
      <c r="K57" s="15">
        <f t="shared" si="0"/>
        <v>4.2553191489361701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3">
        <v>2</v>
      </c>
      <c r="S57" s="13">
        <v>0</v>
      </c>
      <c r="T57" s="13">
        <v>0</v>
      </c>
      <c r="U57" s="16">
        <v>0</v>
      </c>
      <c r="V57" s="13">
        <v>1</v>
      </c>
      <c r="W57" s="13">
        <v>1</v>
      </c>
      <c r="X57" s="17">
        <f t="shared" si="1"/>
        <v>100</v>
      </c>
      <c r="Y57" s="16">
        <v>6</v>
      </c>
      <c r="Z57" s="18">
        <f t="shared" si="2"/>
        <v>6.0606060606060606</v>
      </c>
      <c r="AA57" s="16">
        <v>6</v>
      </c>
      <c r="AB57" s="18">
        <f t="shared" si="3"/>
        <v>6.0606060606060606</v>
      </c>
      <c r="AC57" s="16">
        <v>0</v>
      </c>
      <c r="AD57" s="16"/>
      <c r="AE57" s="16"/>
      <c r="AF57" s="16"/>
      <c r="AG57" s="16"/>
      <c r="AH57" s="13"/>
      <c r="AI57" s="4"/>
    </row>
    <row r="58" spans="4:35" x14ac:dyDescent="0.45">
      <c r="D58" s="13"/>
      <c r="E58" s="19" t="s">
        <v>22</v>
      </c>
      <c r="F58" s="13"/>
      <c r="G58" s="13"/>
      <c r="H58" s="13"/>
      <c r="I58" s="14"/>
      <c r="J58" s="13"/>
      <c r="K58" s="15"/>
      <c r="L58" s="163"/>
      <c r="M58" s="163"/>
      <c r="N58" s="163"/>
      <c r="O58" s="163"/>
      <c r="P58" s="163"/>
      <c r="Q58" s="163"/>
      <c r="R58" s="13"/>
      <c r="S58" s="13"/>
      <c r="T58" s="13"/>
      <c r="U58" s="16"/>
      <c r="V58" s="13"/>
      <c r="W58" s="13"/>
      <c r="X58" s="17"/>
      <c r="Y58" s="16"/>
      <c r="Z58" s="18"/>
      <c r="AA58" s="16"/>
      <c r="AB58" s="18"/>
      <c r="AC58" s="16"/>
      <c r="AD58" s="16"/>
      <c r="AE58" s="16"/>
      <c r="AF58" s="16"/>
      <c r="AG58" s="16"/>
      <c r="AH58" s="13"/>
      <c r="AI58" s="4"/>
    </row>
    <row r="59" spans="4:35" ht="100.8" x14ac:dyDescent="0.45">
      <c r="D59" s="13">
        <v>33</v>
      </c>
      <c r="E59" s="156" t="s">
        <v>7</v>
      </c>
      <c r="F59" s="13">
        <v>47.53</v>
      </c>
      <c r="G59" s="13">
        <v>100</v>
      </c>
      <c r="H59" s="13">
        <v>105</v>
      </c>
      <c r="I59" s="14">
        <f t="shared" si="4"/>
        <v>2.2091310751104567</v>
      </c>
      <c r="J59" s="13">
        <v>7</v>
      </c>
      <c r="K59" s="15">
        <f t="shared" si="0"/>
        <v>7.0000000000000009</v>
      </c>
      <c r="L59" s="163">
        <v>0</v>
      </c>
      <c r="M59" s="163">
        <v>0</v>
      </c>
      <c r="N59" s="163">
        <v>0</v>
      </c>
      <c r="O59" s="163">
        <v>0</v>
      </c>
      <c r="P59" s="163">
        <v>0</v>
      </c>
      <c r="Q59" s="163">
        <v>0</v>
      </c>
      <c r="R59" s="13">
        <v>7</v>
      </c>
      <c r="S59" s="13">
        <v>0</v>
      </c>
      <c r="T59" s="13">
        <v>0</v>
      </c>
      <c r="U59" s="16">
        <v>0</v>
      </c>
      <c r="V59" s="13">
        <v>2</v>
      </c>
      <c r="W59" s="13">
        <v>5</v>
      </c>
      <c r="X59" s="17">
        <f t="shared" si="1"/>
        <v>100</v>
      </c>
      <c r="Y59" s="16">
        <v>7</v>
      </c>
      <c r="Z59" s="18">
        <f t="shared" si="2"/>
        <v>6.666666666666667</v>
      </c>
      <c r="AA59" s="16">
        <v>7</v>
      </c>
      <c r="AB59" s="18">
        <f t="shared" si="3"/>
        <v>6.666666666666667</v>
      </c>
      <c r="AC59" s="16">
        <v>0</v>
      </c>
      <c r="AD59" s="16"/>
      <c r="AE59" s="16"/>
      <c r="AF59" s="16"/>
      <c r="AG59" s="16"/>
      <c r="AH59" s="13"/>
      <c r="AI59" s="4"/>
    </row>
    <row r="60" spans="4:35" ht="62.4" customHeight="1" x14ac:dyDescent="0.45">
      <c r="D60" s="13">
        <v>34</v>
      </c>
      <c r="E60" s="156" t="str">
        <f>'олень благородный'!$E$23</f>
        <v>ООО «ОРХ "МТС-Змиевка»</v>
      </c>
      <c r="F60" s="13">
        <v>6.22</v>
      </c>
      <c r="G60" s="13">
        <v>97</v>
      </c>
      <c r="H60" s="13">
        <v>182</v>
      </c>
      <c r="I60" s="14">
        <f t="shared" si="4"/>
        <v>29.260450160771704</v>
      </c>
      <c r="J60" s="13">
        <v>19</v>
      </c>
      <c r="K60" s="15">
        <f t="shared" si="0"/>
        <v>19.587628865979383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3">
        <v>17</v>
      </c>
      <c r="S60" s="13">
        <v>0</v>
      </c>
      <c r="T60" s="13">
        <v>0</v>
      </c>
      <c r="U60" s="16">
        <v>0</v>
      </c>
      <c r="V60" s="13">
        <v>2</v>
      </c>
      <c r="W60" s="13">
        <v>15</v>
      </c>
      <c r="X60" s="17">
        <v>0</v>
      </c>
      <c r="Y60" s="16">
        <v>54</v>
      </c>
      <c r="Z60" s="18">
        <f t="shared" si="2"/>
        <v>29.670329670329672</v>
      </c>
      <c r="AA60" s="16">
        <v>15</v>
      </c>
      <c r="AB60" s="18">
        <f t="shared" si="3"/>
        <v>8.2417582417582409</v>
      </c>
      <c r="AC60" s="16">
        <v>0</v>
      </c>
      <c r="AD60" s="16"/>
      <c r="AE60" s="16"/>
      <c r="AF60" s="16"/>
      <c r="AG60" s="16"/>
      <c r="AH60" s="13"/>
      <c r="AI60" s="4"/>
    </row>
    <row r="61" spans="4:35" x14ac:dyDescent="0.45">
      <c r="D61" s="13">
        <v>35</v>
      </c>
      <c r="E61" s="162" t="str">
        <f>лось!$E$41</f>
        <v>ООО «Техно Альянс»</v>
      </c>
      <c r="F61" s="13">
        <v>24.44</v>
      </c>
      <c r="G61" s="13">
        <v>168</v>
      </c>
      <c r="H61" s="13">
        <v>134</v>
      </c>
      <c r="I61" s="14">
        <f t="shared" si="4"/>
        <v>5.4828150572831422</v>
      </c>
      <c r="J61" s="13">
        <v>16</v>
      </c>
      <c r="K61" s="15">
        <f t="shared" si="0"/>
        <v>9.5238095238095237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3">
        <v>16</v>
      </c>
      <c r="S61" s="13">
        <v>0</v>
      </c>
      <c r="T61" s="13">
        <v>0</v>
      </c>
      <c r="U61" s="16">
        <v>0</v>
      </c>
      <c r="V61" s="13">
        <v>8</v>
      </c>
      <c r="W61" s="13">
        <v>8</v>
      </c>
      <c r="X61" s="17">
        <f t="shared" si="1"/>
        <v>100</v>
      </c>
      <c r="Y61" s="16">
        <v>10</v>
      </c>
      <c r="Z61" s="18">
        <f t="shared" si="2"/>
        <v>7.4626865671641784</v>
      </c>
      <c r="AA61" s="16">
        <v>10</v>
      </c>
      <c r="AB61" s="18">
        <f t="shared" si="3"/>
        <v>7.4626865671641784</v>
      </c>
      <c r="AC61" s="16">
        <v>0</v>
      </c>
      <c r="AD61" s="16"/>
      <c r="AE61" s="16"/>
      <c r="AF61" s="16"/>
      <c r="AG61" s="16"/>
      <c r="AH61" s="13"/>
      <c r="AI61" s="4"/>
    </row>
    <row r="62" spans="4:35" x14ac:dyDescent="0.45">
      <c r="D62" s="13"/>
      <c r="E62" s="19" t="s">
        <v>23</v>
      </c>
      <c r="F62" s="13"/>
      <c r="G62" s="13"/>
      <c r="H62" s="13"/>
      <c r="I62" s="14"/>
      <c r="J62" s="13"/>
      <c r="K62" s="15"/>
      <c r="L62" s="163"/>
      <c r="M62" s="163"/>
      <c r="N62" s="163"/>
      <c r="O62" s="163"/>
      <c r="P62" s="163"/>
      <c r="Q62" s="163"/>
      <c r="R62" s="13"/>
      <c r="S62" s="13"/>
      <c r="T62" s="13"/>
      <c r="U62" s="16"/>
      <c r="V62" s="13"/>
      <c r="W62" s="13"/>
      <c r="X62" s="17"/>
      <c r="Y62" s="16"/>
      <c r="Z62" s="18"/>
      <c r="AA62" s="16"/>
      <c r="AB62" s="18"/>
      <c r="AC62" s="16"/>
      <c r="AD62" s="16"/>
      <c r="AE62" s="16"/>
      <c r="AF62" s="16"/>
      <c r="AG62" s="16"/>
      <c r="AH62" s="13"/>
      <c r="AI62" s="4"/>
    </row>
    <row r="63" spans="4:35" ht="151.19999999999999" x14ac:dyDescent="0.45">
      <c r="D63" s="13">
        <v>36</v>
      </c>
      <c r="E63" s="156" t="s">
        <v>24</v>
      </c>
      <c r="F63" s="13">
        <v>33.299999999999997</v>
      </c>
      <c r="G63" s="13">
        <v>564</v>
      </c>
      <c r="H63" s="13">
        <v>280</v>
      </c>
      <c r="I63" s="14">
        <f t="shared" si="4"/>
        <v>8.408408408408409</v>
      </c>
      <c r="J63" s="13">
        <v>16</v>
      </c>
      <c r="K63" s="15">
        <f t="shared" si="0"/>
        <v>2.8368794326241136</v>
      </c>
      <c r="L63" s="163">
        <v>0</v>
      </c>
      <c r="M63" s="163">
        <v>0</v>
      </c>
      <c r="N63" s="163">
        <v>0</v>
      </c>
      <c r="O63" s="163">
        <v>0</v>
      </c>
      <c r="P63" s="163">
        <v>0</v>
      </c>
      <c r="Q63" s="163">
        <v>0</v>
      </c>
      <c r="R63" s="13">
        <v>16</v>
      </c>
      <c r="S63" s="13">
        <v>0</v>
      </c>
      <c r="T63" s="13">
        <v>0</v>
      </c>
      <c r="U63" s="16">
        <v>0</v>
      </c>
      <c r="V63" s="13">
        <v>9</v>
      </c>
      <c r="W63" s="13">
        <v>7</v>
      </c>
      <c r="X63" s="17">
        <f t="shared" si="1"/>
        <v>100</v>
      </c>
      <c r="Y63" s="16">
        <v>33</v>
      </c>
      <c r="Z63" s="18">
        <f t="shared" si="2"/>
        <v>11.785714285714285</v>
      </c>
      <c r="AA63" s="16">
        <v>21</v>
      </c>
      <c r="AB63" s="18">
        <f t="shared" si="3"/>
        <v>7.5</v>
      </c>
      <c r="AC63" s="16">
        <v>0</v>
      </c>
      <c r="AD63" s="16"/>
      <c r="AE63" s="16"/>
      <c r="AF63" s="16"/>
      <c r="AG63" s="16"/>
      <c r="AH63" s="13"/>
      <c r="AI63" s="4"/>
    </row>
    <row r="64" spans="4:35" x14ac:dyDescent="0.45">
      <c r="D64" s="13"/>
      <c r="E64" s="19" t="s">
        <v>25</v>
      </c>
      <c r="F64" s="13"/>
      <c r="G64" s="13"/>
      <c r="H64" s="13"/>
      <c r="I64" s="14"/>
      <c r="J64" s="13"/>
      <c r="K64" s="15"/>
      <c r="L64" s="163"/>
      <c r="M64" s="163"/>
      <c r="N64" s="163"/>
      <c r="O64" s="163"/>
      <c r="P64" s="163"/>
      <c r="Q64" s="163"/>
      <c r="R64" s="13"/>
      <c r="S64" s="13"/>
      <c r="T64" s="13"/>
      <c r="U64" s="16"/>
      <c r="V64" s="13"/>
      <c r="W64" s="13"/>
      <c r="X64" s="17"/>
      <c r="Y64" s="16"/>
      <c r="Z64" s="18"/>
      <c r="AA64" s="16"/>
      <c r="AB64" s="18"/>
      <c r="AC64" s="16"/>
      <c r="AD64" s="16"/>
      <c r="AE64" s="16"/>
      <c r="AF64" s="16"/>
      <c r="AG64" s="16"/>
      <c r="AH64" s="13"/>
      <c r="AI64" s="4"/>
    </row>
    <row r="65" spans="4:35" ht="50.4" x14ac:dyDescent="0.45">
      <c r="D65" s="13">
        <v>37</v>
      </c>
      <c r="E65" s="157" t="s">
        <v>4</v>
      </c>
      <c r="F65" s="13">
        <v>13.72</v>
      </c>
      <c r="G65" s="13">
        <v>175</v>
      </c>
      <c r="H65" s="13">
        <v>33</v>
      </c>
      <c r="I65" s="14">
        <f t="shared" si="4"/>
        <v>2.4052478134110786</v>
      </c>
      <c r="J65" s="13">
        <v>35</v>
      </c>
      <c r="K65" s="15">
        <f t="shared" si="0"/>
        <v>20</v>
      </c>
      <c r="L65" s="163">
        <v>0</v>
      </c>
      <c r="M65" s="163">
        <v>0</v>
      </c>
      <c r="N65" s="163">
        <v>0</v>
      </c>
      <c r="O65" s="163">
        <v>0</v>
      </c>
      <c r="P65" s="163">
        <v>11</v>
      </c>
      <c r="Q65" s="163">
        <v>24</v>
      </c>
      <c r="R65" s="13">
        <v>10</v>
      </c>
      <c r="S65" s="13">
        <v>0</v>
      </c>
      <c r="T65" s="13">
        <v>0</v>
      </c>
      <c r="U65" s="16">
        <v>0</v>
      </c>
      <c r="V65" s="13">
        <v>5</v>
      </c>
      <c r="W65" s="13">
        <v>5</v>
      </c>
      <c r="X65" s="17">
        <f t="shared" si="1"/>
        <v>28.571428571428569</v>
      </c>
      <c r="Y65" s="16">
        <v>2</v>
      </c>
      <c r="Z65" s="18">
        <f t="shared" si="2"/>
        <v>6.0606060606060606</v>
      </c>
      <c r="AA65" s="16">
        <v>2</v>
      </c>
      <c r="AB65" s="18">
        <f t="shared" si="3"/>
        <v>6.0606060606060606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3">
        <v>2</v>
      </c>
      <c r="AI65" s="4"/>
    </row>
    <row r="66" spans="4:35" ht="100.8" x14ac:dyDescent="0.45">
      <c r="D66" s="13">
        <v>38</v>
      </c>
      <c r="E66" s="156" t="s">
        <v>7</v>
      </c>
      <c r="F66" s="13">
        <v>29.48</v>
      </c>
      <c r="G66" s="13">
        <v>85</v>
      </c>
      <c r="H66" s="13">
        <v>87</v>
      </c>
      <c r="I66" s="14">
        <f t="shared" si="4"/>
        <v>2.9511533242876524</v>
      </c>
      <c r="J66" s="13">
        <v>5</v>
      </c>
      <c r="K66" s="15">
        <f t="shared" si="0"/>
        <v>5.8823529411764701</v>
      </c>
      <c r="L66" s="163">
        <v>0</v>
      </c>
      <c r="M66" s="163">
        <v>0</v>
      </c>
      <c r="N66" s="163">
        <v>0</v>
      </c>
      <c r="O66" s="163">
        <v>0</v>
      </c>
      <c r="P66" s="163">
        <v>0</v>
      </c>
      <c r="Q66" s="163">
        <v>0</v>
      </c>
      <c r="R66" s="13">
        <v>5</v>
      </c>
      <c r="S66" s="13">
        <v>0</v>
      </c>
      <c r="T66" s="13">
        <v>0</v>
      </c>
      <c r="U66" s="16">
        <v>0</v>
      </c>
      <c r="V66" s="13">
        <v>2</v>
      </c>
      <c r="W66" s="13">
        <v>3</v>
      </c>
      <c r="X66" s="17">
        <f t="shared" si="1"/>
        <v>100</v>
      </c>
      <c r="Y66" s="16">
        <v>6</v>
      </c>
      <c r="Z66" s="18">
        <f t="shared" si="2"/>
        <v>6.8965517241379306</v>
      </c>
      <c r="AA66" s="16">
        <v>6</v>
      </c>
      <c r="AB66" s="18">
        <f t="shared" si="3"/>
        <v>6.8965517241379306</v>
      </c>
      <c r="AC66" s="16">
        <v>0</v>
      </c>
      <c r="AD66" s="16"/>
      <c r="AE66" s="16"/>
      <c r="AF66" s="16"/>
      <c r="AG66" s="16"/>
      <c r="AH66" s="13"/>
      <c r="AI66" s="4"/>
    </row>
    <row r="67" spans="4:35" x14ac:dyDescent="0.45">
      <c r="D67" s="13">
        <v>39</v>
      </c>
      <c r="E67" s="157" t="s">
        <v>26</v>
      </c>
      <c r="F67" s="13">
        <v>7.29</v>
      </c>
      <c r="G67" s="13">
        <v>52</v>
      </c>
      <c r="H67" s="13">
        <v>41</v>
      </c>
      <c r="I67" s="14">
        <f t="shared" si="4"/>
        <v>5.6241426611796985</v>
      </c>
      <c r="J67" s="13">
        <v>6</v>
      </c>
      <c r="K67" s="15">
        <f t="shared" si="0"/>
        <v>11.538461538461538</v>
      </c>
      <c r="L67" s="163">
        <v>0</v>
      </c>
      <c r="M67" s="163">
        <v>0</v>
      </c>
      <c r="N67" s="163">
        <v>0</v>
      </c>
      <c r="O67" s="163">
        <v>0</v>
      </c>
      <c r="P67" s="163">
        <v>0</v>
      </c>
      <c r="Q67" s="163">
        <v>0</v>
      </c>
      <c r="R67" s="13">
        <v>4</v>
      </c>
      <c r="S67" s="13">
        <v>0</v>
      </c>
      <c r="T67" s="13">
        <v>0</v>
      </c>
      <c r="U67" s="16">
        <v>0</v>
      </c>
      <c r="V67" s="13">
        <v>4</v>
      </c>
      <c r="W67" s="13">
        <v>0</v>
      </c>
      <c r="X67" s="17">
        <f t="shared" si="1"/>
        <v>66.666666666666657</v>
      </c>
      <c r="Y67" s="16">
        <v>3</v>
      </c>
      <c r="Z67" s="18">
        <f t="shared" si="2"/>
        <v>7.3170731707317067</v>
      </c>
      <c r="AA67" s="16">
        <v>3</v>
      </c>
      <c r="AB67" s="18">
        <f t="shared" si="3"/>
        <v>7.3170731707317067</v>
      </c>
      <c r="AC67" s="16">
        <v>0</v>
      </c>
      <c r="AD67" s="16"/>
      <c r="AE67" s="16"/>
      <c r="AF67" s="16"/>
      <c r="AG67" s="16"/>
      <c r="AH67" s="13"/>
      <c r="AI67" s="4"/>
    </row>
    <row r="68" spans="4:35" x14ac:dyDescent="0.45">
      <c r="D68" s="13"/>
      <c r="E68" s="19" t="s">
        <v>27</v>
      </c>
      <c r="F68" s="13"/>
      <c r="G68" s="13"/>
      <c r="H68" s="13"/>
      <c r="I68" s="14"/>
      <c r="J68" s="13"/>
      <c r="K68" s="15"/>
      <c r="L68" s="163"/>
      <c r="M68" s="163"/>
      <c r="N68" s="163"/>
      <c r="O68" s="163"/>
      <c r="P68" s="163"/>
      <c r="Q68" s="163"/>
      <c r="R68" s="13"/>
      <c r="S68" s="13"/>
      <c r="T68" s="13"/>
      <c r="U68" s="16"/>
      <c r="V68" s="13"/>
      <c r="W68" s="13"/>
      <c r="X68" s="17"/>
      <c r="Y68" s="16"/>
      <c r="Z68" s="18"/>
      <c r="AA68" s="16"/>
      <c r="AB68" s="18"/>
      <c r="AC68" s="16"/>
      <c r="AD68" s="16"/>
      <c r="AE68" s="16"/>
      <c r="AF68" s="16"/>
      <c r="AG68" s="16"/>
      <c r="AH68" s="13"/>
      <c r="AI68" s="4"/>
    </row>
    <row r="69" spans="4:35" ht="50.4" x14ac:dyDescent="0.45">
      <c r="D69" s="13">
        <v>40</v>
      </c>
      <c r="E69" s="157" t="s">
        <v>4</v>
      </c>
      <c r="F69" s="13">
        <v>83.46</v>
      </c>
      <c r="G69" s="13">
        <v>312</v>
      </c>
      <c r="H69" s="13">
        <v>285</v>
      </c>
      <c r="I69" s="14">
        <f t="shared" si="4"/>
        <v>3.4148094895758452</v>
      </c>
      <c r="J69" s="13">
        <v>21</v>
      </c>
      <c r="K69" s="15">
        <f t="shared" si="0"/>
        <v>6.7307692307692308</v>
      </c>
      <c r="L69" s="163">
        <v>0</v>
      </c>
      <c r="M69" s="163">
        <v>0</v>
      </c>
      <c r="N69" s="163">
        <v>0</v>
      </c>
      <c r="O69" s="163">
        <v>0</v>
      </c>
      <c r="P69" s="163">
        <v>6</v>
      </c>
      <c r="Q69" s="163">
        <v>15</v>
      </c>
      <c r="R69" s="13">
        <v>5</v>
      </c>
      <c r="S69" s="13">
        <v>0</v>
      </c>
      <c r="T69" s="13">
        <v>0</v>
      </c>
      <c r="U69" s="16">
        <v>0</v>
      </c>
      <c r="V69" s="13">
        <v>3</v>
      </c>
      <c r="W69" s="13">
        <v>2</v>
      </c>
      <c r="X69" s="17">
        <f t="shared" si="1"/>
        <v>23.809523809523807</v>
      </c>
      <c r="Y69" s="16">
        <v>19</v>
      </c>
      <c r="Z69" s="18">
        <f t="shared" si="2"/>
        <v>6.666666666666667</v>
      </c>
      <c r="AA69" s="16">
        <v>19</v>
      </c>
      <c r="AB69" s="18">
        <f t="shared" si="3"/>
        <v>6.666666666666667</v>
      </c>
      <c r="AC69" s="16">
        <v>0</v>
      </c>
      <c r="AD69" s="16">
        <v>0</v>
      </c>
      <c r="AE69" s="16">
        <v>0</v>
      </c>
      <c r="AF69" s="16">
        <v>0</v>
      </c>
      <c r="AG69" s="16">
        <v>4</v>
      </c>
      <c r="AH69" s="13">
        <v>15</v>
      </c>
      <c r="AI69" s="4"/>
    </row>
    <row r="70" spans="4:35" ht="126" x14ac:dyDescent="0.45">
      <c r="D70" s="13">
        <v>41</v>
      </c>
      <c r="E70" s="156" t="s">
        <v>28</v>
      </c>
      <c r="F70" s="13">
        <v>31.09</v>
      </c>
      <c r="G70" s="13">
        <v>277</v>
      </c>
      <c r="H70" s="13">
        <v>111</v>
      </c>
      <c r="I70" s="14">
        <f t="shared" si="4"/>
        <v>3.5702798327436476</v>
      </c>
      <c r="J70" s="13">
        <v>27</v>
      </c>
      <c r="K70" s="15">
        <f t="shared" si="0"/>
        <v>9.7472924187725631</v>
      </c>
      <c r="L70" s="163">
        <v>0</v>
      </c>
      <c r="M70" s="163">
        <v>0</v>
      </c>
      <c r="N70" s="163">
        <v>0</v>
      </c>
      <c r="O70" s="163">
        <v>0</v>
      </c>
      <c r="P70" s="163">
        <v>0</v>
      </c>
      <c r="Q70" s="163">
        <v>0</v>
      </c>
      <c r="R70" s="13">
        <v>23</v>
      </c>
      <c r="S70" s="13">
        <v>0</v>
      </c>
      <c r="T70" s="13">
        <v>0</v>
      </c>
      <c r="U70" s="16">
        <v>0</v>
      </c>
      <c r="V70" s="13">
        <v>16</v>
      </c>
      <c r="W70" s="13">
        <v>7</v>
      </c>
      <c r="X70" s="17">
        <f t="shared" si="1"/>
        <v>85.18518518518519</v>
      </c>
      <c r="Y70" s="16">
        <v>7</v>
      </c>
      <c r="Z70" s="18">
        <f t="shared" si="2"/>
        <v>6.3063063063063058</v>
      </c>
      <c r="AA70" s="16">
        <v>7</v>
      </c>
      <c r="AB70" s="18">
        <f t="shared" si="3"/>
        <v>6.3063063063063058</v>
      </c>
      <c r="AC70" s="16">
        <v>0</v>
      </c>
      <c r="AD70" s="16"/>
      <c r="AE70" s="16"/>
      <c r="AF70" s="16"/>
      <c r="AG70" s="16"/>
      <c r="AH70" s="13"/>
      <c r="AI70" s="4"/>
    </row>
    <row r="71" spans="4:35" x14ac:dyDescent="0.45">
      <c r="D71" s="13"/>
      <c r="E71" s="19" t="s">
        <v>29</v>
      </c>
      <c r="F71" s="13"/>
      <c r="G71" s="13"/>
      <c r="H71" s="13"/>
      <c r="I71" s="14"/>
      <c r="J71" s="13"/>
      <c r="K71" s="15"/>
      <c r="L71" s="163"/>
      <c r="M71" s="163"/>
      <c r="N71" s="163"/>
      <c r="O71" s="163"/>
      <c r="P71" s="163"/>
      <c r="Q71" s="163"/>
      <c r="R71" s="13"/>
      <c r="S71" s="13"/>
      <c r="T71" s="13"/>
      <c r="U71" s="16"/>
      <c r="V71" s="13"/>
      <c r="W71" s="13"/>
      <c r="X71" s="17"/>
      <c r="Y71" s="16"/>
      <c r="Z71" s="18"/>
      <c r="AA71" s="16"/>
      <c r="AB71" s="18"/>
      <c r="AC71" s="16"/>
      <c r="AD71" s="16"/>
      <c r="AE71" s="16"/>
      <c r="AF71" s="16"/>
      <c r="AG71" s="16"/>
      <c r="AH71" s="13"/>
      <c r="AI71" s="4"/>
    </row>
    <row r="72" spans="4:35" ht="147.6" customHeight="1" x14ac:dyDescent="0.45">
      <c r="D72" s="13">
        <v>42</v>
      </c>
      <c r="E72" s="157" t="s">
        <v>111</v>
      </c>
      <c r="F72" s="13">
        <v>0.67</v>
      </c>
      <c r="G72" s="13">
        <v>0</v>
      </c>
      <c r="H72" s="13">
        <v>18</v>
      </c>
      <c r="I72" s="14">
        <v>26.9</v>
      </c>
      <c r="J72" s="13">
        <v>0</v>
      </c>
      <c r="K72" s="15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3">
        <v>0</v>
      </c>
      <c r="S72" s="13">
        <v>0</v>
      </c>
      <c r="T72" s="13">
        <v>0</v>
      </c>
      <c r="U72" s="16">
        <v>0</v>
      </c>
      <c r="V72" s="13">
        <v>0</v>
      </c>
      <c r="W72" s="13">
        <v>0</v>
      </c>
      <c r="X72" s="17">
        <v>0</v>
      </c>
      <c r="Y72" s="16">
        <v>5</v>
      </c>
      <c r="Z72" s="18">
        <f t="shared" si="2"/>
        <v>27.777777777777779</v>
      </c>
      <c r="AA72" s="16">
        <v>5</v>
      </c>
      <c r="AB72" s="18">
        <f t="shared" si="3"/>
        <v>27.777777777777779</v>
      </c>
      <c r="AC72" s="16"/>
      <c r="AD72" s="16"/>
      <c r="AE72" s="16"/>
      <c r="AF72" s="16"/>
      <c r="AG72" s="16"/>
      <c r="AH72" s="13"/>
      <c r="AI72" s="46"/>
    </row>
    <row r="73" spans="4:35" ht="126" x14ac:dyDescent="0.45">
      <c r="D73" s="13">
        <v>43</v>
      </c>
      <c r="E73" s="156" t="s">
        <v>108</v>
      </c>
      <c r="F73" s="13">
        <v>39.82</v>
      </c>
      <c r="G73" s="13">
        <v>105</v>
      </c>
      <c r="H73" s="13">
        <v>171</v>
      </c>
      <c r="I73" s="14">
        <f t="shared" si="4"/>
        <v>4.2943244600703165</v>
      </c>
      <c r="J73" s="13">
        <v>7</v>
      </c>
      <c r="K73" s="15">
        <f t="shared" si="0"/>
        <v>6.666666666666667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3">
        <v>7</v>
      </c>
      <c r="S73" s="13">
        <v>0</v>
      </c>
      <c r="T73" s="13">
        <v>0</v>
      </c>
      <c r="U73" s="16">
        <v>0</v>
      </c>
      <c r="V73" s="13">
        <v>2</v>
      </c>
      <c r="W73" s="13">
        <v>5</v>
      </c>
      <c r="X73" s="17">
        <f t="shared" si="1"/>
        <v>100</v>
      </c>
      <c r="Y73" s="16">
        <v>13</v>
      </c>
      <c r="Z73" s="18">
        <f>Y73/H73*100</f>
        <v>7.6023391812865491</v>
      </c>
      <c r="AA73" s="16">
        <v>13</v>
      </c>
      <c r="AB73" s="18">
        <f t="shared" si="3"/>
        <v>7.6023391812865491</v>
      </c>
      <c r="AC73" s="16">
        <v>0</v>
      </c>
      <c r="AD73" s="16"/>
      <c r="AE73" s="16"/>
      <c r="AF73" s="16"/>
      <c r="AG73" s="16"/>
      <c r="AH73" s="13"/>
      <c r="AI73" s="4"/>
    </row>
    <row r="74" spans="4:35" x14ac:dyDescent="0.45">
      <c r="D74" s="13"/>
      <c r="E74" s="19" t="s">
        <v>31</v>
      </c>
      <c r="F74" s="13"/>
      <c r="G74" s="13"/>
      <c r="H74" s="13"/>
      <c r="I74" s="14"/>
      <c r="J74" s="13"/>
      <c r="K74" s="15"/>
      <c r="L74" s="163"/>
      <c r="M74" s="163"/>
      <c r="N74" s="163"/>
      <c r="O74" s="163"/>
      <c r="P74" s="163"/>
      <c r="Q74" s="163"/>
      <c r="R74" s="13"/>
      <c r="S74" s="13"/>
      <c r="T74" s="13"/>
      <c r="U74" s="16"/>
      <c r="V74" s="13"/>
      <c r="W74" s="13"/>
      <c r="X74" s="17"/>
      <c r="Y74" s="16"/>
      <c r="Z74" s="18"/>
      <c r="AA74" s="16"/>
      <c r="AB74" s="18"/>
      <c r="AC74" s="16"/>
      <c r="AD74" s="16"/>
      <c r="AE74" s="16"/>
      <c r="AF74" s="16"/>
      <c r="AG74" s="16"/>
      <c r="AH74" s="13"/>
      <c r="AI74" s="4"/>
    </row>
    <row r="75" spans="4:35" ht="100.8" x14ac:dyDescent="0.45">
      <c r="D75" s="13">
        <v>44</v>
      </c>
      <c r="E75" s="156" t="s">
        <v>7</v>
      </c>
      <c r="F75" s="13">
        <v>48.2</v>
      </c>
      <c r="G75" s="13">
        <v>104</v>
      </c>
      <c r="H75" s="13">
        <v>173</v>
      </c>
      <c r="I75" s="14">
        <f t="shared" ref="I75:I94" si="5">H75/F75</f>
        <v>3.5892116182572611</v>
      </c>
      <c r="J75" s="13">
        <v>5</v>
      </c>
      <c r="K75" s="15">
        <f t="shared" ref="K75:K94" si="6">J75/G75*100</f>
        <v>4.8076923076923084</v>
      </c>
      <c r="L75" s="163">
        <v>0</v>
      </c>
      <c r="M75" s="163">
        <v>0</v>
      </c>
      <c r="N75" s="163">
        <v>0</v>
      </c>
      <c r="O75" s="163">
        <v>0</v>
      </c>
      <c r="P75" s="163">
        <v>0</v>
      </c>
      <c r="Q75" s="163">
        <v>0</v>
      </c>
      <c r="R75" s="13">
        <v>5</v>
      </c>
      <c r="S75" s="13">
        <v>0</v>
      </c>
      <c r="T75" s="13">
        <v>0</v>
      </c>
      <c r="U75" s="16">
        <v>0</v>
      </c>
      <c r="V75" s="13">
        <v>2</v>
      </c>
      <c r="W75" s="13">
        <v>3</v>
      </c>
      <c r="X75" s="17">
        <f t="shared" ref="X75:X94" si="7">R75/J75*100</f>
        <v>100</v>
      </c>
      <c r="Y75" s="16">
        <v>12</v>
      </c>
      <c r="Z75" s="18">
        <f t="shared" ref="Z75:Z94" si="8">Y75/H75*100</f>
        <v>6.9364161849710975</v>
      </c>
      <c r="AA75" s="16">
        <v>12</v>
      </c>
      <c r="AB75" s="18">
        <f t="shared" ref="AB75:AB94" si="9">AA75/H75*100</f>
        <v>6.9364161849710975</v>
      </c>
      <c r="AC75" s="16">
        <v>0</v>
      </c>
      <c r="AD75" s="16"/>
      <c r="AE75" s="16"/>
      <c r="AF75" s="16"/>
      <c r="AG75" s="16"/>
      <c r="AH75" s="13"/>
      <c r="AI75" s="4"/>
    </row>
    <row r="76" spans="4:35" ht="50.4" x14ac:dyDescent="0.45">
      <c r="D76" s="13">
        <v>45</v>
      </c>
      <c r="E76" s="157" t="s">
        <v>30</v>
      </c>
      <c r="F76" s="13">
        <v>28.88</v>
      </c>
      <c r="G76" s="13">
        <v>24</v>
      </c>
      <c r="H76" s="13">
        <v>125</v>
      </c>
      <c r="I76" s="14">
        <f t="shared" si="5"/>
        <v>4.3282548476454297</v>
      </c>
      <c r="J76" s="13">
        <v>0</v>
      </c>
      <c r="K76" s="15">
        <f t="shared" si="6"/>
        <v>0</v>
      </c>
      <c r="L76" s="163">
        <v>0</v>
      </c>
      <c r="M76" s="163">
        <v>0</v>
      </c>
      <c r="N76" s="163">
        <v>0</v>
      </c>
      <c r="O76" s="163">
        <v>0</v>
      </c>
      <c r="P76" s="163">
        <v>0</v>
      </c>
      <c r="Q76" s="163">
        <v>0</v>
      </c>
      <c r="R76" s="13">
        <v>0</v>
      </c>
      <c r="S76" s="13">
        <v>0</v>
      </c>
      <c r="T76" s="13">
        <v>0</v>
      </c>
      <c r="U76" s="16">
        <v>0</v>
      </c>
      <c r="V76" s="13">
        <v>0</v>
      </c>
      <c r="W76" s="13">
        <v>0</v>
      </c>
      <c r="X76" s="17">
        <v>0</v>
      </c>
      <c r="Y76" s="16">
        <v>10</v>
      </c>
      <c r="Z76" s="18">
        <f t="shared" si="8"/>
        <v>8</v>
      </c>
      <c r="AA76" s="16">
        <v>10</v>
      </c>
      <c r="AB76" s="18">
        <f t="shared" si="9"/>
        <v>8</v>
      </c>
      <c r="AC76" s="16">
        <v>0</v>
      </c>
      <c r="AD76" s="16">
        <v>0</v>
      </c>
      <c r="AE76" s="16">
        <v>0</v>
      </c>
      <c r="AF76" s="16">
        <v>0</v>
      </c>
      <c r="AG76" s="16">
        <v>2</v>
      </c>
      <c r="AH76" s="13">
        <v>8</v>
      </c>
      <c r="AI76" s="4"/>
    </row>
    <row r="77" spans="4:35" ht="126" x14ac:dyDescent="0.45">
      <c r="D77" s="13">
        <v>46</v>
      </c>
      <c r="E77" s="157" t="s">
        <v>42</v>
      </c>
      <c r="F77" s="13">
        <v>23.308</v>
      </c>
      <c r="G77" s="13">
        <v>98</v>
      </c>
      <c r="H77" s="13">
        <v>242</v>
      </c>
      <c r="I77" s="14">
        <f t="shared" si="5"/>
        <v>10.382701218465764</v>
      </c>
      <c r="J77" s="13">
        <v>7</v>
      </c>
      <c r="K77" s="15">
        <f t="shared" si="6"/>
        <v>7.1428571428571423</v>
      </c>
      <c r="L77" s="163">
        <v>0</v>
      </c>
      <c r="M77" s="163">
        <v>0</v>
      </c>
      <c r="N77" s="163">
        <v>0</v>
      </c>
      <c r="O77" s="163">
        <v>0</v>
      </c>
      <c r="P77" s="163">
        <v>0</v>
      </c>
      <c r="Q77" s="163">
        <v>0</v>
      </c>
      <c r="R77" s="13">
        <v>6</v>
      </c>
      <c r="S77" s="13">
        <v>0</v>
      </c>
      <c r="T77" s="13">
        <v>0</v>
      </c>
      <c r="U77" s="16">
        <v>0</v>
      </c>
      <c r="V77" s="13">
        <v>6</v>
      </c>
      <c r="W77" s="13">
        <v>0</v>
      </c>
      <c r="X77" s="17">
        <f t="shared" si="7"/>
        <v>85.714285714285708</v>
      </c>
      <c r="Y77" s="16">
        <v>36</v>
      </c>
      <c r="Z77" s="18">
        <f t="shared" si="8"/>
        <v>14.87603305785124</v>
      </c>
      <c r="AA77" s="16">
        <v>30</v>
      </c>
      <c r="AB77" s="18">
        <f t="shared" si="9"/>
        <v>12.396694214876034</v>
      </c>
      <c r="AC77" s="16">
        <v>0</v>
      </c>
      <c r="AD77" s="16"/>
      <c r="AE77" s="16"/>
      <c r="AF77" s="16"/>
      <c r="AG77" s="16"/>
      <c r="AH77" s="13"/>
      <c r="AI77" s="4"/>
    </row>
    <row r="78" spans="4:35" x14ac:dyDescent="0.45">
      <c r="D78" s="13"/>
      <c r="E78" s="19" t="s">
        <v>32</v>
      </c>
      <c r="F78" s="13"/>
      <c r="G78" s="13"/>
      <c r="H78" s="13"/>
      <c r="I78" s="14"/>
      <c r="J78" s="13"/>
      <c r="K78" s="15"/>
      <c r="L78" s="163"/>
      <c r="M78" s="163"/>
      <c r="N78" s="163"/>
      <c r="O78" s="163"/>
      <c r="P78" s="163"/>
      <c r="Q78" s="163"/>
      <c r="R78" s="13"/>
      <c r="S78" s="13"/>
      <c r="T78" s="13"/>
      <c r="U78" s="16"/>
      <c r="V78" s="13"/>
      <c r="W78" s="13"/>
      <c r="X78" s="17"/>
      <c r="Y78" s="16"/>
      <c r="Z78" s="18"/>
      <c r="AA78" s="16"/>
      <c r="AB78" s="18"/>
      <c r="AC78" s="16"/>
      <c r="AD78" s="16"/>
      <c r="AE78" s="16"/>
      <c r="AF78" s="16"/>
      <c r="AG78" s="16"/>
      <c r="AH78" s="13"/>
      <c r="AI78" s="4"/>
    </row>
    <row r="79" spans="4:35" ht="50.4" x14ac:dyDescent="0.45">
      <c r="D79" s="13">
        <v>47</v>
      </c>
      <c r="E79" s="156" t="s">
        <v>30</v>
      </c>
      <c r="F79" s="13">
        <v>50.58</v>
      </c>
      <c r="G79" s="13">
        <v>46</v>
      </c>
      <c r="H79" s="13">
        <v>196</v>
      </c>
      <c r="I79" s="14">
        <f t="shared" si="5"/>
        <v>3.8750494266508504</v>
      </c>
      <c r="J79" s="13">
        <v>1</v>
      </c>
      <c r="K79" s="15">
        <f t="shared" si="6"/>
        <v>2.1739130434782608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1</v>
      </c>
      <c r="R79" s="13">
        <v>0</v>
      </c>
      <c r="S79" s="13">
        <v>0</v>
      </c>
      <c r="T79" s="13">
        <v>0</v>
      </c>
      <c r="U79" s="16">
        <v>0</v>
      </c>
      <c r="V79" s="13">
        <v>0</v>
      </c>
      <c r="W79" s="13">
        <v>0</v>
      </c>
      <c r="X79" s="17">
        <f t="shared" si="7"/>
        <v>0</v>
      </c>
      <c r="Y79" s="16">
        <v>13</v>
      </c>
      <c r="Z79" s="18">
        <f t="shared" si="8"/>
        <v>6.6326530612244898</v>
      </c>
      <c r="AA79" s="16">
        <v>13</v>
      </c>
      <c r="AB79" s="18">
        <f t="shared" si="9"/>
        <v>6.6326530612244898</v>
      </c>
      <c r="AC79" s="16">
        <v>0</v>
      </c>
      <c r="AD79" s="16">
        <v>0</v>
      </c>
      <c r="AE79" s="16">
        <v>0</v>
      </c>
      <c r="AF79" s="16">
        <v>0</v>
      </c>
      <c r="AG79" s="16">
        <v>3</v>
      </c>
      <c r="AH79" s="13">
        <v>10</v>
      </c>
      <c r="AI79" s="4"/>
    </row>
    <row r="80" spans="4:35" x14ac:dyDescent="0.45">
      <c r="D80" s="13"/>
      <c r="E80" s="19" t="s">
        <v>33</v>
      </c>
      <c r="F80" s="13"/>
      <c r="G80" s="13"/>
      <c r="H80" s="13"/>
      <c r="I80" s="14"/>
      <c r="J80" s="13"/>
      <c r="K80" s="15"/>
      <c r="L80" s="163"/>
      <c r="M80" s="163"/>
      <c r="N80" s="163"/>
      <c r="O80" s="163"/>
      <c r="P80" s="163"/>
      <c r="Q80" s="163"/>
      <c r="R80" s="13"/>
      <c r="S80" s="13"/>
      <c r="T80" s="13"/>
      <c r="U80" s="16"/>
      <c r="V80" s="13"/>
      <c r="W80" s="13"/>
      <c r="X80" s="17"/>
      <c r="Y80" s="16"/>
      <c r="Z80" s="18"/>
      <c r="AA80" s="16"/>
      <c r="AB80" s="18"/>
      <c r="AC80" s="16"/>
      <c r="AD80" s="16"/>
      <c r="AE80" s="16"/>
      <c r="AF80" s="16"/>
      <c r="AG80" s="16"/>
      <c r="AH80" s="13"/>
      <c r="AI80" s="4"/>
    </row>
    <row r="81" spans="4:35" ht="100.8" x14ac:dyDescent="0.45">
      <c r="D81" s="13">
        <v>48</v>
      </c>
      <c r="E81" s="156" t="s">
        <v>112</v>
      </c>
      <c r="F81" s="13">
        <v>69.69</v>
      </c>
      <c r="G81" s="13">
        <v>118</v>
      </c>
      <c r="H81" s="13">
        <v>155</v>
      </c>
      <c r="I81" s="14">
        <f t="shared" si="5"/>
        <v>2.2241354570239635</v>
      </c>
      <c r="J81" s="13">
        <v>5</v>
      </c>
      <c r="K81" s="15">
        <f t="shared" si="6"/>
        <v>4.2372881355932197</v>
      </c>
      <c r="L81" s="163">
        <v>0</v>
      </c>
      <c r="M81" s="163">
        <v>0</v>
      </c>
      <c r="N81" s="163">
        <v>0</v>
      </c>
      <c r="O81" s="163">
        <v>0</v>
      </c>
      <c r="P81" s="163">
        <v>0</v>
      </c>
      <c r="Q81" s="163">
        <v>0</v>
      </c>
      <c r="R81" s="13">
        <v>5</v>
      </c>
      <c r="S81" s="13">
        <v>0</v>
      </c>
      <c r="T81" s="13">
        <v>0</v>
      </c>
      <c r="U81" s="16">
        <v>0</v>
      </c>
      <c r="V81" s="13">
        <v>2</v>
      </c>
      <c r="W81" s="13">
        <v>3</v>
      </c>
      <c r="X81" s="17">
        <f t="shared" si="7"/>
        <v>100</v>
      </c>
      <c r="Y81" s="16">
        <v>10</v>
      </c>
      <c r="Z81" s="18">
        <f t="shared" si="8"/>
        <v>6.4516129032258061</v>
      </c>
      <c r="AA81" s="16">
        <v>10</v>
      </c>
      <c r="AB81" s="18">
        <f t="shared" si="9"/>
        <v>6.4516129032258061</v>
      </c>
      <c r="AC81" s="16">
        <v>0</v>
      </c>
      <c r="AD81" s="16"/>
      <c r="AE81" s="16"/>
      <c r="AF81" s="16"/>
      <c r="AG81" s="16"/>
      <c r="AH81" s="13"/>
      <c r="AI81" s="4"/>
    </row>
    <row r="82" spans="4:35" ht="75.599999999999994" x14ac:dyDescent="0.45">
      <c r="D82" s="13">
        <v>49</v>
      </c>
      <c r="E82" s="156" t="s">
        <v>113</v>
      </c>
      <c r="F82" s="13">
        <v>50.47</v>
      </c>
      <c r="G82" s="13">
        <v>108</v>
      </c>
      <c r="H82" s="13">
        <v>38</v>
      </c>
      <c r="I82" s="14">
        <f t="shared" si="5"/>
        <v>0.75292252823459482</v>
      </c>
      <c r="J82" s="13">
        <v>7</v>
      </c>
      <c r="K82" s="15">
        <f t="shared" si="6"/>
        <v>6.481481481481481</v>
      </c>
      <c r="L82" s="163">
        <v>0</v>
      </c>
      <c r="M82" s="163">
        <v>0</v>
      </c>
      <c r="N82" s="163">
        <v>0</v>
      </c>
      <c r="O82" s="163">
        <v>0</v>
      </c>
      <c r="P82" s="163">
        <v>2</v>
      </c>
      <c r="Q82" s="163">
        <v>5</v>
      </c>
      <c r="R82" s="13">
        <v>2</v>
      </c>
      <c r="S82" s="13">
        <v>0</v>
      </c>
      <c r="T82" s="13">
        <v>0</v>
      </c>
      <c r="U82" s="16">
        <v>0</v>
      </c>
      <c r="V82" s="13">
        <v>1</v>
      </c>
      <c r="W82" s="13">
        <v>1</v>
      </c>
      <c r="X82" s="17">
        <f t="shared" si="7"/>
        <v>28.571428571428569</v>
      </c>
      <c r="Y82" s="16">
        <v>1</v>
      </c>
      <c r="Z82" s="18">
        <f t="shared" si="8"/>
        <v>2.6315789473684208</v>
      </c>
      <c r="AA82" s="16">
        <v>1</v>
      </c>
      <c r="AB82" s="18">
        <f t="shared" si="9"/>
        <v>2.6315789473684208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3">
        <v>1</v>
      </c>
      <c r="AI82" s="4"/>
    </row>
    <row r="83" spans="4:35" ht="50.4" x14ac:dyDescent="0.45">
      <c r="D83" s="13">
        <v>50</v>
      </c>
      <c r="E83" s="157" t="s">
        <v>114</v>
      </c>
      <c r="F83" s="13">
        <v>15.65</v>
      </c>
      <c r="G83" s="13">
        <v>108</v>
      </c>
      <c r="H83" s="13">
        <v>40</v>
      </c>
      <c r="I83" s="14">
        <f t="shared" si="5"/>
        <v>2.5559105431309903</v>
      </c>
      <c r="J83" s="13">
        <v>10</v>
      </c>
      <c r="K83" s="15">
        <f t="shared" si="6"/>
        <v>9.2592592592592595</v>
      </c>
      <c r="L83" s="163">
        <v>0</v>
      </c>
      <c r="M83" s="163">
        <v>0</v>
      </c>
      <c r="N83" s="163">
        <v>0</v>
      </c>
      <c r="O83" s="163">
        <v>0</v>
      </c>
      <c r="P83" s="163">
        <v>0</v>
      </c>
      <c r="Q83" s="163">
        <v>0</v>
      </c>
      <c r="R83" s="13">
        <v>5</v>
      </c>
      <c r="S83" s="13">
        <v>0</v>
      </c>
      <c r="T83" s="13">
        <v>0</v>
      </c>
      <c r="U83" s="16">
        <v>0</v>
      </c>
      <c r="V83" s="13">
        <v>3</v>
      </c>
      <c r="W83" s="13">
        <v>2</v>
      </c>
      <c r="X83" s="17">
        <f t="shared" si="7"/>
        <v>50</v>
      </c>
      <c r="Y83" s="16">
        <v>2</v>
      </c>
      <c r="Z83" s="18">
        <f t="shared" si="8"/>
        <v>5</v>
      </c>
      <c r="AA83" s="16">
        <v>2</v>
      </c>
      <c r="AB83" s="18">
        <f t="shared" si="9"/>
        <v>5</v>
      </c>
      <c r="AC83" s="16">
        <v>0</v>
      </c>
      <c r="AD83" s="16"/>
      <c r="AE83" s="16"/>
      <c r="AF83" s="16"/>
      <c r="AG83" s="16"/>
      <c r="AH83" s="13"/>
      <c r="AI83" s="4"/>
    </row>
    <row r="84" spans="4:35" x14ac:dyDescent="0.45">
      <c r="D84" s="13"/>
      <c r="E84" s="19" t="s">
        <v>34</v>
      </c>
      <c r="F84" s="13"/>
      <c r="G84" s="13"/>
      <c r="H84" s="13"/>
      <c r="I84" s="14"/>
      <c r="J84" s="13"/>
      <c r="K84" s="15"/>
      <c r="L84" s="163"/>
      <c r="M84" s="163"/>
      <c r="N84" s="163"/>
      <c r="O84" s="163"/>
      <c r="P84" s="163"/>
      <c r="Q84" s="163"/>
      <c r="R84" s="13"/>
      <c r="S84" s="13"/>
      <c r="T84" s="13"/>
      <c r="U84" s="16"/>
      <c r="V84" s="13"/>
      <c r="W84" s="13"/>
      <c r="X84" s="17"/>
      <c r="Y84" s="16"/>
      <c r="Z84" s="18"/>
      <c r="AA84" s="16"/>
      <c r="AB84" s="18"/>
      <c r="AC84" s="16"/>
      <c r="AD84" s="16"/>
      <c r="AE84" s="16"/>
      <c r="AF84" s="16"/>
      <c r="AG84" s="16"/>
      <c r="AH84" s="13"/>
      <c r="AI84" s="4"/>
    </row>
    <row r="85" spans="4:35" ht="100.8" x14ac:dyDescent="0.45">
      <c r="D85" s="13">
        <v>51</v>
      </c>
      <c r="E85" s="155" t="s">
        <v>7</v>
      </c>
      <c r="F85" s="13">
        <v>53.09</v>
      </c>
      <c r="G85" s="13">
        <v>97</v>
      </c>
      <c r="H85" s="13">
        <v>190</v>
      </c>
      <c r="I85" s="14">
        <f t="shared" si="5"/>
        <v>3.5788284045959688</v>
      </c>
      <c r="J85" s="13">
        <v>4</v>
      </c>
      <c r="K85" s="15">
        <f t="shared" si="6"/>
        <v>4.1237113402061851</v>
      </c>
      <c r="L85" s="163">
        <v>0</v>
      </c>
      <c r="M85" s="163">
        <v>0</v>
      </c>
      <c r="N85" s="163">
        <v>0</v>
      </c>
      <c r="O85" s="163">
        <v>0</v>
      </c>
      <c r="P85" s="163">
        <v>0</v>
      </c>
      <c r="Q85" s="163">
        <v>0</v>
      </c>
      <c r="R85" s="13">
        <v>4</v>
      </c>
      <c r="S85" s="13">
        <v>0</v>
      </c>
      <c r="T85" s="13">
        <v>0</v>
      </c>
      <c r="U85" s="16">
        <v>0</v>
      </c>
      <c r="V85" s="13">
        <v>1</v>
      </c>
      <c r="W85" s="13">
        <v>3</v>
      </c>
      <c r="X85" s="17">
        <f t="shared" si="7"/>
        <v>100</v>
      </c>
      <c r="Y85" s="16">
        <v>13</v>
      </c>
      <c r="Z85" s="18">
        <f t="shared" si="8"/>
        <v>6.8421052631578956</v>
      </c>
      <c r="AA85" s="16">
        <v>13</v>
      </c>
      <c r="AB85" s="18">
        <f t="shared" si="9"/>
        <v>6.8421052631578956</v>
      </c>
      <c r="AC85" s="16">
        <v>0</v>
      </c>
      <c r="AD85" s="16"/>
      <c r="AE85" s="16"/>
      <c r="AF85" s="16"/>
      <c r="AG85" s="16"/>
      <c r="AH85" s="13"/>
      <c r="AI85" s="4"/>
    </row>
    <row r="86" spans="4:35" ht="50.4" x14ac:dyDescent="0.45">
      <c r="D86" s="13">
        <v>52</v>
      </c>
      <c r="E86" s="155" t="s">
        <v>13</v>
      </c>
      <c r="F86" s="13">
        <v>32.92</v>
      </c>
      <c r="G86" s="13">
        <v>112</v>
      </c>
      <c r="H86" s="13">
        <v>79</v>
      </c>
      <c r="I86" s="14">
        <f t="shared" si="5"/>
        <v>2.399756986634265</v>
      </c>
      <c r="J86" s="13">
        <v>7</v>
      </c>
      <c r="K86" s="15">
        <f t="shared" si="6"/>
        <v>6.25</v>
      </c>
      <c r="L86" s="163">
        <v>0</v>
      </c>
      <c r="M86" s="163">
        <v>0</v>
      </c>
      <c r="N86" s="163">
        <v>0</v>
      </c>
      <c r="O86" s="163">
        <v>0</v>
      </c>
      <c r="P86" s="163">
        <v>2</v>
      </c>
      <c r="Q86" s="163">
        <v>5</v>
      </c>
      <c r="R86" s="13">
        <v>3</v>
      </c>
      <c r="S86" s="13">
        <v>0</v>
      </c>
      <c r="T86" s="13">
        <v>0</v>
      </c>
      <c r="U86" s="16">
        <v>0</v>
      </c>
      <c r="V86" s="13">
        <v>1</v>
      </c>
      <c r="W86" s="13">
        <v>2</v>
      </c>
      <c r="X86" s="17">
        <f t="shared" si="7"/>
        <v>42.857142857142854</v>
      </c>
      <c r="Y86" s="16">
        <v>5</v>
      </c>
      <c r="Z86" s="18">
        <f t="shared" si="8"/>
        <v>6.3291139240506329</v>
      </c>
      <c r="AA86" s="16">
        <v>5</v>
      </c>
      <c r="AB86" s="18">
        <f t="shared" si="9"/>
        <v>6.3291139240506329</v>
      </c>
      <c r="AC86" s="16">
        <v>0</v>
      </c>
      <c r="AD86" s="16">
        <v>0</v>
      </c>
      <c r="AE86" s="16">
        <v>0</v>
      </c>
      <c r="AF86" s="16">
        <v>0</v>
      </c>
      <c r="AG86" s="16">
        <v>1</v>
      </c>
      <c r="AH86" s="13">
        <v>4</v>
      </c>
      <c r="AI86" s="4"/>
    </row>
    <row r="87" spans="4:35" x14ac:dyDescent="0.45">
      <c r="D87" s="13"/>
      <c r="E87" s="19" t="s">
        <v>35</v>
      </c>
      <c r="F87" s="13"/>
      <c r="G87" s="13"/>
      <c r="H87" s="13"/>
      <c r="I87" s="14"/>
      <c r="J87" s="13"/>
      <c r="K87" s="15"/>
      <c r="L87" s="163"/>
      <c r="M87" s="163"/>
      <c r="N87" s="163"/>
      <c r="O87" s="163"/>
      <c r="P87" s="163"/>
      <c r="Q87" s="163"/>
      <c r="R87" s="13"/>
      <c r="S87" s="13"/>
      <c r="T87" s="13"/>
      <c r="U87" s="16"/>
      <c r="V87" s="13"/>
      <c r="W87" s="13"/>
      <c r="X87" s="17"/>
      <c r="Y87" s="16"/>
      <c r="Z87" s="18"/>
      <c r="AA87" s="16"/>
      <c r="AB87" s="18"/>
      <c r="AC87" s="16"/>
      <c r="AD87" s="16"/>
      <c r="AE87" s="16"/>
      <c r="AF87" s="16"/>
      <c r="AG87" s="16"/>
      <c r="AH87" s="13"/>
      <c r="AI87" s="4"/>
    </row>
    <row r="88" spans="4:35" ht="126" x14ac:dyDescent="0.45">
      <c r="D88" s="13">
        <v>53</v>
      </c>
      <c r="E88" s="155" t="s">
        <v>111</v>
      </c>
      <c r="F88" s="13">
        <v>31.13</v>
      </c>
      <c r="G88" s="13">
        <v>99</v>
      </c>
      <c r="H88" s="13">
        <v>132</v>
      </c>
      <c r="I88" s="14">
        <f t="shared" si="5"/>
        <v>4.2402826855123674</v>
      </c>
      <c r="J88" s="13">
        <v>6</v>
      </c>
      <c r="K88" s="15">
        <f t="shared" si="6"/>
        <v>6.0606060606060606</v>
      </c>
      <c r="L88" s="163">
        <v>0</v>
      </c>
      <c r="M88" s="163">
        <v>0</v>
      </c>
      <c r="N88" s="163">
        <v>0</v>
      </c>
      <c r="O88" s="163">
        <v>0</v>
      </c>
      <c r="P88" s="163">
        <v>0</v>
      </c>
      <c r="Q88" s="163">
        <v>0</v>
      </c>
      <c r="R88" s="13">
        <v>6</v>
      </c>
      <c r="S88" s="13">
        <v>0</v>
      </c>
      <c r="T88" s="13">
        <v>0</v>
      </c>
      <c r="U88" s="16">
        <v>0</v>
      </c>
      <c r="V88" s="13">
        <v>2</v>
      </c>
      <c r="W88" s="13">
        <v>4</v>
      </c>
      <c r="X88" s="17">
        <f t="shared" si="7"/>
        <v>100</v>
      </c>
      <c r="Y88" s="16">
        <v>10</v>
      </c>
      <c r="Z88" s="18">
        <f t="shared" si="8"/>
        <v>7.5757575757575761</v>
      </c>
      <c r="AA88" s="16">
        <v>10</v>
      </c>
      <c r="AB88" s="18">
        <f t="shared" si="9"/>
        <v>7.5757575757575761</v>
      </c>
      <c r="AC88" s="16">
        <v>0</v>
      </c>
      <c r="AD88" s="16"/>
      <c r="AE88" s="16"/>
      <c r="AF88" s="16"/>
      <c r="AG88" s="16"/>
      <c r="AH88" s="13"/>
      <c r="AI88" s="4"/>
    </row>
    <row r="89" spans="4:35" ht="66" customHeight="1" x14ac:dyDescent="0.45">
      <c r="D89" s="13">
        <v>54</v>
      </c>
      <c r="E89" s="155" t="str">
        <f>лось!$E$50</f>
        <v>ООО «Охотхозяйство Кудиновское»</v>
      </c>
      <c r="F89" s="13">
        <v>11.204000000000001</v>
      </c>
      <c r="G89" s="13">
        <v>823</v>
      </c>
      <c r="H89" s="13">
        <v>246</v>
      </c>
      <c r="I89" s="14">
        <f t="shared" si="5"/>
        <v>21.956444127097463</v>
      </c>
      <c r="J89" s="13">
        <v>22</v>
      </c>
      <c r="K89" s="15">
        <f t="shared" si="6"/>
        <v>2.6731470230862699</v>
      </c>
      <c r="L89" s="163">
        <v>0</v>
      </c>
      <c r="M89" s="163">
        <v>0</v>
      </c>
      <c r="N89" s="163">
        <v>0</v>
      </c>
      <c r="O89" s="163">
        <v>0</v>
      </c>
      <c r="P89" s="163">
        <v>0</v>
      </c>
      <c r="Q89" s="163">
        <v>0</v>
      </c>
      <c r="R89" s="13">
        <v>19</v>
      </c>
      <c r="S89" s="13">
        <v>0</v>
      </c>
      <c r="T89" s="13">
        <v>0</v>
      </c>
      <c r="U89" s="16">
        <v>0</v>
      </c>
      <c r="V89" s="13">
        <v>8</v>
      </c>
      <c r="W89" s="13">
        <v>11</v>
      </c>
      <c r="X89" s="17">
        <f t="shared" si="7"/>
        <v>86.36363636363636</v>
      </c>
      <c r="Y89" s="16">
        <v>73</v>
      </c>
      <c r="Z89" s="18">
        <f t="shared" si="8"/>
        <v>29.674796747967481</v>
      </c>
      <c r="AA89" s="16">
        <v>20</v>
      </c>
      <c r="AB89" s="18">
        <f t="shared" si="9"/>
        <v>8.1300813008130071</v>
      </c>
      <c r="AC89" s="16">
        <v>0</v>
      </c>
      <c r="AD89" s="16"/>
      <c r="AE89" s="16"/>
      <c r="AF89" s="16"/>
      <c r="AG89" s="16"/>
      <c r="AH89" s="13"/>
      <c r="AI89" s="4"/>
    </row>
    <row r="90" spans="4:35" ht="50.4" x14ac:dyDescent="0.45">
      <c r="D90" s="13">
        <v>55</v>
      </c>
      <c r="E90" s="155" t="s">
        <v>4</v>
      </c>
      <c r="F90" s="13">
        <v>26.96</v>
      </c>
      <c r="G90" s="13">
        <v>137</v>
      </c>
      <c r="H90" s="13">
        <v>45</v>
      </c>
      <c r="I90" s="14">
        <f t="shared" si="5"/>
        <v>1.6691394658753709</v>
      </c>
      <c r="J90" s="13">
        <v>10</v>
      </c>
      <c r="K90" s="15">
        <f t="shared" si="6"/>
        <v>7.2992700729926998</v>
      </c>
      <c r="L90" s="163">
        <v>0</v>
      </c>
      <c r="M90" s="163">
        <v>0</v>
      </c>
      <c r="N90" s="163">
        <v>0</v>
      </c>
      <c r="O90" s="163">
        <v>0</v>
      </c>
      <c r="P90" s="163">
        <v>3</v>
      </c>
      <c r="Q90" s="163">
        <v>7</v>
      </c>
      <c r="R90" s="13">
        <v>3</v>
      </c>
      <c r="S90" s="13">
        <v>0</v>
      </c>
      <c r="T90" s="13">
        <v>0</v>
      </c>
      <c r="U90" s="16">
        <v>0</v>
      </c>
      <c r="V90" s="13">
        <v>1</v>
      </c>
      <c r="W90" s="13">
        <v>2</v>
      </c>
      <c r="X90" s="17">
        <f t="shared" si="7"/>
        <v>30</v>
      </c>
      <c r="Y90" s="16">
        <v>2</v>
      </c>
      <c r="Z90" s="18">
        <f t="shared" si="8"/>
        <v>4.4444444444444446</v>
      </c>
      <c r="AA90" s="16">
        <v>2</v>
      </c>
      <c r="AB90" s="18">
        <f t="shared" si="9"/>
        <v>4.4444444444444446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3">
        <v>2</v>
      </c>
      <c r="AI90" s="4"/>
    </row>
    <row r="91" spans="4:35" x14ac:dyDescent="0.45">
      <c r="D91" s="13"/>
      <c r="E91" s="19" t="s">
        <v>36</v>
      </c>
      <c r="F91" s="13"/>
      <c r="G91" s="13"/>
      <c r="H91" s="13"/>
      <c r="I91" s="14"/>
      <c r="J91" s="13"/>
      <c r="K91" s="15"/>
      <c r="L91" s="163"/>
      <c r="M91" s="163"/>
      <c r="N91" s="163"/>
      <c r="O91" s="163"/>
      <c r="P91" s="163"/>
      <c r="Q91" s="163"/>
      <c r="R91" s="13"/>
      <c r="S91" s="13"/>
      <c r="T91" s="13"/>
      <c r="U91" s="16"/>
      <c r="V91" s="13"/>
      <c r="W91" s="13"/>
      <c r="X91" s="17"/>
      <c r="Y91" s="16"/>
      <c r="Z91" s="18"/>
      <c r="AA91" s="16"/>
      <c r="AB91" s="18"/>
      <c r="AC91" s="16"/>
      <c r="AD91" s="16"/>
      <c r="AE91" s="16"/>
      <c r="AF91" s="16"/>
      <c r="AG91" s="16"/>
      <c r="AH91" s="13"/>
      <c r="AI91" s="4"/>
    </row>
    <row r="92" spans="4:35" ht="151.19999999999999" x14ac:dyDescent="0.45">
      <c r="D92" s="13">
        <v>56</v>
      </c>
      <c r="E92" s="156" t="s">
        <v>37</v>
      </c>
      <c r="F92" s="13">
        <v>45.039000000000001</v>
      </c>
      <c r="G92" s="13">
        <v>282</v>
      </c>
      <c r="H92" s="13">
        <v>266</v>
      </c>
      <c r="I92" s="14">
        <f t="shared" si="5"/>
        <v>5.9059925842048004</v>
      </c>
      <c r="J92" s="13">
        <v>15</v>
      </c>
      <c r="K92" s="15">
        <f t="shared" si="6"/>
        <v>5.3191489361702127</v>
      </c>
      <c r="L92" s="163">
        <v>0</v>
      </c>
      <c r="M92" s="163">
        <v>0</v>
      </c>
      <c r="N92" s="163">
        <v>0</v>
      </c>
      <c r="O92" s="163">
        <v>0</v>
      </c>
      <c r="P92" s="163">
        <v>0</v>
      </c>
      <c r="Q92" s="163">
        <v>0</v>
      </c>
      <c r="R92" s="13">
        <v>15</v>
      </c>
      <c r="S92" s="13">
        <v>0</v>
      </c>
      <c r="T92" s="13">
        <v>0</v>
      </c>
      <c r="U92" s="16">
        <v>0</v>
      </c>
      <c r="V92" s="13">
        <v>11</v>
      </c>
      <c r="W92" s="13">
        <v>4</v>
      </c>
      <c r="X92" s="17">
        <f t="shared" si="7"/>
        <v>100</v>
      </c>
      <c r="Y92" s="16">
        <v>21</v>
      </c>
      <c r="Z92" s="18">
        <f t="shared" si="8"/>
        <v>7.8947368421052628</v>
      </c>
      <c r="AA92" s="16">
        <v>21</v>
      </c>
      <c r="AB92" s="18">
        <f t="shared" si="9"/>
        <v>7.8947368421052628</v>
      </c>
      <c r="AC92" s="16">
        <v>0</v>
      </c>
      <c r="AD92" s="16"/>
      <c r="AE92" s="16"/>
      <c r="AF92" s="16"/>
      <c r="AG92" s="16"/>
      <c r="AH92" s="13"/>
      <c r="AI92" s="4"/>
    </row>
    <row r="93" spans="4:35" ht="25.8" thickBot="1" x14ac:dyDescent="0.5">
      <c r="D93" s="13">
        <v>57</v>
      </c>
      <c r="E93" s="155" t="str">
        <f>лось!$E$53</f>
        <v>ИП Савин В.М.</v>
      </c>
      <c r="F93" s="13">
        <v>9.32</v>
      </c>
      <c r="G93" s="13">
        <v>33</v>
      </c>
      <c r="H93" s="13">
        <v>49</v>
      </c>
      <c r="I93" s="14">
        <f t="shared" si="5"/>
        <v>5.2575107296137338</v>
      </c>
      <c r="J93" s="13">
        <v>2</v>
      </c>
      <c r="K93" s="15">
        <f t="shared" si="6"/>
        <v>6.0606060606060606</v>
      </c>
      <c r="L93" s="163">
        <v>0</v>
      </c>
      <c r="M93" s="163">
        <v>0</v>
      </c>
      <c r="N93" s="163">
        <v>0</v>
      </c>
      <c r="O93" s="163">
        <v>0</v>
      </c>
      <c r="P93" s="163">
        <v>0</v>
      </c>
      <c r="Q93" s="163">
        <v>0</v>
      </c>
      <c r="R93" s="13">
        <v>2</v>
      </c>
      <c r="S93" s="13">
        <v>0</v>
      </c>
      <c r="T93" s="13">
        <v>0</v>
      </c>
      <c r="U93" s="16">
        <v>0</v>
      </c>
      <c r="V93" s="13">
        <v>2</v>
      </c>
      <c r="W93" s="13">
        <v>0</v>
      </c>
      <c r="X93" s="17">
        <f t="shared" si="7"/>
        <v>100</v>
      </c>
      <c r="Y93" s="16">
        <v>3</v>
      </c>
      <c r="Z93" s="18">
        <f t="shared" si="8"/>
        <v>6.1224489795918364</v>
      </c>
      <c r="AA93" s="16">
        <v>3</v>
      </c>
      <c r="AB93" s="18">
        <f t="shared" si="9"/>
        <v>6.1224489795918364</v>
      </c>
      <c r="AC93" s="16">
        <v>0</v>
      </c>
      <c r="AD93" s="16"/>
      <c r="AE93" s="16"/>
      <c r="AF93" s="16"/>
      <c r="AG93" s="16"/>
      <c r="AH93" s="13"/>
      <c r="AI93" s="4"/>
    </row>
    <row r="94" spans="4:35" ht="25.8" thickBot="1" x14ac:dyDescent="0.5">
      <c r="D94" s="13"/>
      <c r="E94" s="155" t="s">
        <v>38</v>
      </c>
      <c r="F94" s="13">
        <f>SUM(F13:F93)</f>
        <v>1687.78</v>
      </c>
      <c r="G94" s="13">
        <f>SUM(G13:G93)</f>
        <v>9943</v>
      </c>
      <c r="H94" s="13">
        <f>SUM(H13:H93)</f>
        <v>9257</v>
      </c>
      <c r="I94" s="14">
        <f t="shared" si="5"/>
        <v>5.4847195724561262</v>
      </c>
      <c r="J94" s="13">
        <f>SUM(J13:J93)</f>
        <v>722</v>
      </c>
      <c r="K94" s="15">
        <f t="shared" si="6"/>
        <v>7.2613899225585836</v>
      </c>
      <c r="L94" s="163">
        <v>0</v>
      </c>
      <c r="M94" s="163">
        <v>0</v>
      </c>
      <c r="N94" s="163">
        <v>0</v>
      </c>
      <c r="O94" s="164">
        <v>0</v>
      </c>
      <c r="P94" s="163">
        <f>SUM(P13:P93)</f>
        <v>25</v>
      </c>
      <c r="Q94" s="165">
        <f>SUM(Q13:Q93)</f>
        <v>62</v>
      </c>
      <c r="R94" s="20">
        <f>SUM(R13:R93)</f>
        <v>598</v>
      </c>
      <c r="S94" s="13">
        <v>0</v>
      </c>
      <c r="T94" s="13">
        <v>0</v>
      </c>
      <c r="U94" s="16">
        <v>0</v>
      </c>
      <c r="V94" s="13">
        <f>SUM(V13:V93)</f>
        <v>297</v>
      </c>
      <c r="W94" s="13">
        <f>SUM(W13:W93)</f>
        <v>299</v>
      </c>
      <c r="X94" s="17">
        <f t="shared" si="7"/>
        <v>82.825484764542935</v>
      </c>
      <c r="Y94" s="16">
        <f>SUM(Y13:Y93)</f>
        <v>1091</v>
      </c>
      <c r="Z94" s="18">
        <f t="shared" si="8"/>
        <v>11.785675704871988</v>
      </c>
      <c r="AA94" s="16">
        <f>SUM(AA13:AA93)</f>
        <v>834</v>
      </c>
      <c r="AB94" s="18">
        <f t="shared" si="9"/>
        <v>9.009398293183537</v>
      </c>
      <c r="AC94" s="16">
        <v>0</v>
      </c>
      <c r="AD94" s="16">
        <v>0</v>
      </c>
      <c r="AE94" s="16">
        <v>0</v>
      </c>
      <c r="AF94" s="16">
        <v>0</v>
      </c>
      <c r="AG94" s="16">
        <f>SUM(AG13:AG93)</f>
        <v>11</v>
      </c>
      <c r="AH94" s="13">
        <f>SUM(AH13:AH93)</f>
        <v>47</v>
      </c>
      <c r="AI94" s="4"/>
    </row>
    <row r="95" spans="4:35" x14ac:dyDescent="0.45">
      <c r="D95" s="4"/>
      <c r="E95" s="21"/>
      <c r="F95" s="4"/>
      <c r="G95" s="4"/>
      <c r="H95" s="4"/>
      <c r="I95" s="4"/>
      <c r="J95" s="4"/>
      <c r="K95" s="4"/>
      <c r="L95" s="23"/>
      <c r="M95" s="23"/>
      <c r="N95" s="23"/>
      <c r="O95" s="23"/>
      <c r="P95" s="23"/>
      <c r="Q95" s="23"/>
      <c r="R95" s="24"/>
      <c r="S95" s="4"/>
      <c r="T95" s="4"/>
      <c r="U95" s="4"/>
      <c r="V95" s="4"/>
      <c r="W95" s="4"/>
      <c r="X95" s="23"/>
      <c r="Y95" s="4"/>
      <c r="Z95" s="4"/>
      <c r="AA95" s="4"/>
      <c r="AB95" s="22"/>
      <c r="AC95" s="4"/>
      <c r="AD95" s="4"/>
      <c r="AE95" s="4"/>
      <c r="AF95" s="4"/>
      <c r="AG95" s="4"/>
      <c r="AH95" s="4"/>
      <c r="AI95" s="4"/>
    </row>
    <row r="96" spans="4:35" x14ac:dyDescent="0.45">
      <c r="R96" s="25"/>
    </row>
    <row r="97" spans="5:35" ht="57.6" customHeight="1" x14ac:dyDescent="0.45">
      <c r="E97" s="109"/>
      <c r="F97" s="110"/>
      <c r="G97" s="110"/>
      <c r="H97" s="110"/>
      <c r="I97" s="110"/>
      <c r="J97" s="109"/>
      <c r="K97" s="109"/>
      <c r="L97" s="109"/>
      <c r="M97" s="106"/>
      <c r="N97" s="106"/>
      <c r="O97" s="110"/>
      <c r="P97" s="110"/>
      <c r="Q97" s="110"/>
      <c r="R97" s="110"/>
      <c r="S97" s="110"/>
      <c r="T97" s="110"/>
      <c r="U97" s="110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5:35" x14ac:dyDescent="0.45">
      <c r="E98" s="110"/>
      <c r="F98" s="110"/>
      <c r="G98" s="110"/>
      <c r="H98" s="110"/>
      <c r="I98" s="110"/>
      <c r="J98" s="109"/>
      <c r="K98" s="109"/>
      <c r="L98" s="109"/>
      <c r="M98" s="106"/>
      <c r="N98" s="106"/>
    </row>
    <row r="99" spans="5:35" x14ac:dyDescent="0.45">
      <c r="E99" s="110"/>
      <c r="F99" s="110"/>
      <c r="G99" s="110"/>
      <c r="H99" s="110"/>
      <c r="I99" s="110"/>
      <c r="J99" s="109"/>
      <c r="K99" s="109"/>
      <c r="L99" s="109"/>
      <c r="M99" s="106"/>
      <c r="N99" s="106"/>
    </row>
  </sheetData>
  <mergeCells count="35">
    <mergeCell ref="E97:I99"/>
    <mergeCell ref="J97:L99"/>
    <mergeCell ref="M97:N99"/>
    <mergeCell ref="O97:U97"/>
    <mergeCell ref="E5:E10"/>
    <mergeCell ref="F5:F10"/>
    <mergeCell ref="G5:H9"/>
    <mergeCell ref="S8:W8"/>
    <mergeCell ref="S9:V9"/>
    <mergeCell ref="W9:W10"/>
    <mergeCell ref="D5:D10"/>
    <mergeCell ref="I5:I10"/>
    <mergeCell ref="J8:J10"/>
    <mergeCell ref="K8:K10"/>
    <mergeCell ref="L8:L10"/>
    <mergeCell ref="J5:X5"/>
    <mergeCell ref="R6:X7"/>
    <mergeCell ref="J6:Q7"/>
    <mergeCell ref="M8:Q8"/>
    <mergeCell ref="M9:P9"/>
    <mergeCell ref="Q9:Q10"/>
    <mergeCell ref="R8:R10"/>
    <mergeCell ref="X8:X10"/>
    <mergeCell ref="I1:Z3"/>
    <mergeCell ref="Y5:AH5"/>
    <mergeCell ref="Y6:Z7"/>
    <mergeCell ref="Y8:Y10"/>
    <mergeCell ref="Z8:Z10"/>
    <mergeCell ref="AA6:AH7"/>
    <mergeCell ref="AA8:AA10"/>
    <mergeCell ref="AB8:AB10"/>
    <mergeCell ref="AC8:AC10"/>
    <mergeCell ref="AD8:AH8"/>
    <mergeCell ref="AD9:AG9"/>
    <mergeCell ref="AH9:AH10"/>
  </mergeCells>
  <pageMargins left="0.19685039370078741" right="0.19685039370078741" top="0.19685039370078741" bottom="0.19685039370078741" header="0.19685039370078741" footer="0.19685039370078741"/>
  <pageSetup paperSize="9" scale="25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I64"/>
  <sheetViews>
    <sheetView topLeftCell="A46" zoomScale="30" zoomScaleNormal="30" workbookViewId="0">
      <selection activeCell="E62" sqref="E62:U64"/>
    </sheetView>
  </sheetViews>
  <sheetFormatPr defaultColWidth="8.88671875" defaultRowHeight="25.2" x14ac:dyDescent="0.45"/>
  <cols>
    <col min="1" max="1" width="8.88671875" style="3"/>
    <col min="2" max="2" width="5" style="3" customWidth="1"/>
    <col min="3" max="3" width="1.6640625" style="3" customWidth="1"/>
    <col min="4" max="4" width="6.109375" style="1" customWidth="1"/>
    <col min="5" max="5" width="43.109375" style="2" customWidth="1"/>
    <col min="6" max="6" width="17.109375" style="3" customWidth="1"/>
    <col min="7" max="7" width="12.5546875" style="3" customWidth="1"/>
    <col min="8" max="8" width="12.44140625" style="3" customWidth="1"/>
    <col min="9" max="9" width="26.5546875" style="3" customWidth="1"/>
    <col min="10" max="10" width="15.6640625" style="3" customWidth="1"/>
    <col min="11" max="11" width="25.33203125" style="3" customWidth="1"/>
    <col min="12" max="12" width="21.44140625" style="3" customWidth="1"/>
    <col min="13" max="13" width="17.33203125" style="3" customWidth="1"/>
    <col min="14" max="14" width="17" style="3" customWidth="1"/>
    <col min="15" max="15" width="15.88671875" style="3" customWidth="1"/>
    <col min="16" max="16" width="19.33203125" style="3" customWidth="1"/>
    <col min="17" max="17" width="10.6640625" style="3" customWidth="1"/>
    <col min="18" max="18" width="11.44140625" style="3" customWidth="1"/>
    <col min="19" max="19" width="14.33203125" style="3" customWidth="1"/>
    <col min="20" max="20" width="17.33203125" style="3" customWidth="1"/>
    <col min="21" max="21" width="16" style="3" customWidth="1"/>
    <col min="22" max="22" width="21.109375" style="3" customWidth="1"/>
    <col min="23" max="23" width="13.44140625" style="3" customWidth="1"/>
    <col min="24" max="24" width="18.33203125" style="3" customWidth="1"/>
    <col min="25" max="25" width="15.88671875" style="3" customWidth="1"/>
    <col min="26" max="26" width="21.88671875" style="3" customWidth="1"/>
    <col min="27" max="27" width="25.21875" style="3" customWidth="1"/>
    <col min="28" max="28" width="22.44140625" style="3" customWidth="1"/>
    <col min="29" max="29" width="22.6640625" style="3" customWidth="1"/>
    <col min="30" max="31" width="16.5546875" style="3" customWidth="1"/>
    <col min="32" max="32" width="13.6640625" style="3" customWidth="1"/>
    <col min="33" max="33" width="19.44140625" style="3" customWidth="1"/>
    <col min="34" max="34" width="11.33203125" style="3" customWidth="1"/>
    <col min="35" max="16384" width="8.88671875" style="3"/>
  </cols>
  <sheetData>
    <row r="1" spans="4:35" x14ac:dyDescent="0.45">
      <c r="F1" s="37"/>
      <c r="G1" s="37"/>
      <c r="H1" s="37"/>
      <c r="I1" s="37"/>
      <c r="J1" s="106" t="s">
        <v>105</v>
      </c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4:35" ht="22.2" customHeight="1" x14ac:dyDescent="0.45">
      <c r="F2" s="38"/>
      <c r="G2" s="38"/>
      <c r="H2" s="38"/>
      <c r="I2" s="38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4:35" ht="45" customHeight="1" x14ac:dyDescent="0.45">
      <c r="F3" s="38"/>
      <c r="G3" s="38"/>
      <c r="H3" s="38"/>
      <c r="I3" s="38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4:35" ht="54" customHeight="1" thickBot="1" x14ac:dyDescent="0.5"/>
    <row r="5" spans="4:35" ht="42.6" customHeight="1" thickBot="1" x14ac:dyDescent="0.5">
      <c r="D5" s="84" t="s">
        <v>44</v>
      </c>
      <c r="E5" s="96" t="s">
        <v>45</v>
      </c>
      <c r="F5" s="84" t="s">
        <v>46</v>
      </c>
      <c r="G5" s="98" t="s">
        <v>47</v>
      </c>
      <c r="H5" s="96"/>
      <c r="I5" s="102" t="s">
        <v>49</v>
      </c>
      <c r="J5" s="81" t="s">
        <v>51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1" t="s">
        <v>64</v>
      </c>
      <c r="Z5" s="82"/>
      <c r="AA5" s="82"/>
      <c r="AB5" s="82"/>
      <c r="AC5" s="82"/>
      <c r="AD5" s="82"/>
      <c r="AE5" s="82"/>
      <c r="AF5" s="82"/>
      <c r="AG5" s="82"/>
      <c r="AH5" s="83"/>
      <c r="AI5" s="4"/>
    </row>
    <row r="6" spans="4:35" ht="19.95" customHeight="1" x14ac:dyDescent="0.45">
      <c r="D6" s="95"/>
      <c r="E6" s="97"/>
      <c r="F6" s="95"/>
      <c r="G6" s="99"/>
      <c r="H6" s="97"/>
      <c r="I6" s="103"/>
      <c r="J6" s="114" t="s">
        <v>52</v>
      </c>
      <c r="K6" s="115"/>
      <c r="L6" s="115"/>
      <c r="M6" s="115"/>
      <c r="N6" s="115"/>
      <c r="O6" s="115"/>
      <c r="P6" s="115"/>
      <c r="Q6" s="116"/>
      <c r="R6" s="98" t="s">
        <v>53</v>
      </c>
      <c r="S6" s="120"/>
      <c r="T6" s="120"/>
      <c r="U6" s="120"/>
      <c r="V6" s="120"/>
      <c r="W6" s="120"/>
      <c r="X6" s="120"/>
      <c r="Y6" s="98" t="s">
        <v>65</v>
      </c>
      <c r="Z6" s="96"/>
      <c r="AA6" s="98" t="s">
        <v>66</v>
      </c>
      <c r="AB6" s="120"/>
      <c r="AC6" s="120"/>
      <c r="AD6" s="120"/>
      <c r="AE6" s="120"/>
      <c r="AF6" s="120"/>
      <c r="AG6" s="120"/>
      <c r="AH6" s="96"/>
      <c r="AI6" s="5"/>
    </row>
    <row r="7" spans="4:35" ht="112.2" customHeight="1" thickBot="1" x14ac:dyDescent="0.5">
      <c r="D7" s="95"/>
      <c r="E7" s="97"/>
      <c r="F7" s="95"/>
      <c r="G7" s="99"/>
      <c r="H7" s="97"/>
      <c r="I7" s="103"/>
      <c r="J7" s="117"/>
      <c r="K7" s="118"/>
      <c r="L7" s="118"/>
      <c r="M7" s="118"/>
      <c r="N7" s="118"/>
      <c r="O7" s="118"/>
      <c r="P7" s="118"/>
      <c r="Q7" s="119"/>
      <c r="R7" s="100"/>
      <c r="S7" s="121"/>
      <c r="T7" s="121"/>
      <c r="U7" s="121"/>
      <c r="V7" s="121"/>
      <c r="W7" s="121"/>
      <c r="X7" s="121"/>
      <c r="Y7" s="100"/>
      <c r="Z7" s="101"/>
      <c r="AA7" s="100"/>
      <c r="AB7" s="121"/>
      <c r="AC7" s="121"/>
      <c r="AD7" s="121"/>
      <c r="AE7" s="121"/>
      <c r="AF7" s="121"/>
      <c r="AG7" s="121"/>
      <c r="AH7" s="101"/>
      <c r="AI7" s="5"/>
    </row>
    <row r="8" spans="4:35" ht="95.4" customHeight="1" thickBot="1" x14ac:dyDescent="0.5">
      <c r="D8" s="95"/>
      <c r="E8" s="97"/>
      <c r="F8" s="95"/>
      <c r="G8" s="99"/>
      <c r="H8" s="97"/>
      <c r="I8" s="104"/>
      <c r="J8" s="111" t="s">
        <v>38</v>
      </c>
      <c r="K8" s="84" t="s">
        <v>54</v>
      </c>
      <c r="L8" s="84" t="s">
        <v>78</v>
      </c>
      <c r="M8" s="81" t="s">
        <v>56</v>
      </c>
      <c r="N8" s="82"/>
      <c r="O8" s="82"/>
      <c r="P8" s="82"/>
      <c r="Q8" s="83"/>
      <c r="R8" s="95" t="s">
        <v>38</v>
      </c>
      <c r="S8" s="86" t="s">
        <v>0</v>
      </c>
      <c r="T8" s="87"/>
      <c r="U8" s="87"/>
      <c r="V8" s="87"/>
      <c r="W8" s="88"/>
      <c r="X8" s="98" t="s">
        <v>80</v>
      </c>
      <c r="Y8" s="111" t="s">
        <v>38</v>
      </c>
      <c r="Z8" s="84" t="s">
        <v>77</v>
      </c>
      <c r="AA8" s="111" t="s">
        <v>38</v>
      </c>
      <c r="AB8" s="84" t="s">
        <v>77</v>
      </c>
      <c r="AC8" s="84" t="s">
        <v>79</v>
      </c>
      <c r="AD8" s="81" t="s">
        <v>0</v>
      </c>
      <c r="AE8" s="82"/>
      <c r="AF8" s="82"/>
      <c r="AG8" s="82"/>
      <c r="AH8" s="83"/>
      <c r="AI8" s="5"/>
    </row>
    <row r="9" spans="4:35" ht="117" customHeight="1" thickBot="1" x14ac:dyDescent="0.5">
      <c r="D9" s="95"/>
      <c r="E9" s="97"/>
      <c r="F9" s="95"/>
      <c r="G9" s="100"/>
      <c r="H9" s="101"/>
      <c r="I9" s="104"/>
      <c r="J9" s="112"/>
      <c r="K9" s="112"/>
      <c r="L9" s="112"/>
      <c r="M9" s="81" t="s">
        <v>57</v>
      </c>
      <c r="N9" s="82"/>
      <c r="O9" s="82"/>
      <c r="P9" s="83"/>
      <c r="Q9" s="84" t="s">
        <v>58</v>
      </c>
      <c r="R9" s="95"/>
      <c r="S9" s="86" t="s">
        <v>57</v>
      </c>
      <c r="T9" s="87"/>
      <c r="U9" s="87"/>
      <c r="V9" s="88"/>
      <c r="W9" s="84" t="s">
        <v>58</v>
      </c>
      <c r="X9" s="114"/>
      <c r="Y9" s="112"/>
      <c r="Z9" s="112"/>
      <c r="AA9" s="112"/>
      <c r="AB9" s="112"/>
      <c r="AC9" s="112"/>
      <c r="AD9" s="81" t="s">
        <v>57</v>
      </c>
      <c r="AE9" s="82"/>
      <c r="AF9" s="82"/>
      <c r="AG9" s="83"/>
      <c r="AH9" s="84" t="s">
        <v>58</v>
      </c>
      <c r="AI9" s="5"/>
    </row>
    <row r="10" spans="4:35" ht="409.2" customHeight="1" thickBot="1" x14ac:dyDescent="0.5">
      <c r="D10" s="85"/>
      <c r="E10" s="97"/>
      <c r="F10" s="85"/>
      <c r="G10" s="6" t="s">
        <v>48</v>
      </c>
      <c r="H10" s="7" t="s">
        <v>81</v>
      </c>
      <c r="I10" s="105"/>
      <c r="J10" s="113"/>
      <c r="K10" s="113"/>
      <c r="L10" s="113"/>
      <c r="M10" s="8" t="s">
        <v>59</v>
      </c>
      <c r="N10" s="8" t="s">
        <v>60</v>
      </c>
      <c r="O10" s="8" t="s">
        <v>61</v>
      </c>
      <c r="P10" s="6" t="s">
        <v>62</v>
      </c>
      <c r="Q10" s="85"/>
      <c r="R10" s="85"/>
      <c r="S10" s="8" t="s">
        <v>59</v>
      </c>
      <c r="T10" s="8" t="s">
        <v>60</v>
      </c>
      <c r="U10" s="8" t="s">
        <v>61</v>
      </c>
      <c r="V10" s="6" t="s">
        <v>62</v>
      </c>
      <c r="W10" s="85"/>
      <c r="X10" s="117"/>
      <c r="Y10" s="113"/>
      <c r="Z10" s="113"/>
      <c r="AA10" s="113"/>
      <c r="AB10" s="113"/>
      <c r="AC10" s="113"/>
      <c r="AD10" s="8" t="s">
        <v>59</v>
      </c>
      <c r="AE10" s="8" t="s">
        <v>60</v>
      </c>
      <c r="AF10" s="8" t="s">
        <v>61</v>
      </c>
      <c r="AG10" s="6" t="s">
        <v>62</v>
      </c>
      <c r="AH10" s="85"/>
      <c r="AI10" s="4"/>
    </row>
    <row r="11" spans="4:35" ht="25.8" thickBot="1" x14ac:dyDescent="0.5">
      <c r="D11" s="9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9">
        <v>19</v>
      </c>
      <c r="W11" s="9">
        <v>20</v>
      </c>
      <c r="X11" s="9">
        <v>21</v>
      </c>
      <c r="Y11" s="9">
        <v>22</v>
      </c>
      <c r="Z11" s="9">
        <v>23</v>
      </c>
      <c r="AA11" s="9">
        <v>24</v>
      </c>
      <c r="AB11" s="9">
        <v>25</v>
      </c>
      <c r="AC11" s="9">
        <v>26</v>
      </c>
      <c r="AD11" s="9">
        <v>27</v>
      </c>
      <c r="AE11" s="9">
        <v>28</v>
      </c>
      <c r="AF11" s="9">
        <v>29</v>
      </c>
      <c r="AG11" s="9">
        <v>30</v>
      </c>
      <c r="AH11" s="10">
        <v>31</v>
      </c>
      <c r="AI11" s="5"/>
    </row>
    <row r="12" spans="4:35" x14ac:dyDescent="0.45">
      <c r="D12" s="13"/>
      <c r="E12" s="161" t="s">
        <v>8</v>
      </c>
      <c r="F12" s="13"/>
      <c r="G12" s="13"/>
      <c r="H12" s="13"/>
      <c r="I12" s="14"/>
      <c r="J12" s="13"/>
      <c r="K12" s="15"/>
      <c r="L12" s="163"/>
      <c r="M12" s="163"/>
      <c r="N12" s="163"/>
      <c r="O12" s="163"/>
      <c r="P12" s="163"/>
      <c r="Q12" s="163"/>
      <c r="R12" s="13"/>
      <c r="S12" s="13"/>
      <c r="T12" s="13"/>
      <c r="U12" s="16"/>
      <c r="V12" s="13"/>
      <c r="W12" s="13"/>
      <c r="X12" s="17"/>
      <c r="Y12" s="16"/>
      <c r="Z12" s="18"/>
      <c r="AA12" s="16"/>
      <c r="AB12" s="18"/>
      <c r="AC12" s="16"/>
      <c r="AD12" s="16"/>
      <c r="AE12" s="16"/>
      <c r="AF12" s="16"/>
      <c r="AG12" s="16"/>
      <c r="AH12" s="13"/>
      <c r="AI12" s="4"/>
    </row>
    <row r="13" spans="4:35" ht="126" x14ac:dyDescent="0.45">
      <c r="D13" s="13">
        <v>1</v>
      </c>
      <c r="E13" s="156" t="s">
        <v>108</v>
      </c>
      <c r="F13" s="13">
        <v>4.8689999999999998</v>
      </c>
      <c r="G13" s="13">
        <v>21</v>
      </c>
      <c r="H13" s="13">
        <v>22</v>
      </c>
      <c r="I13" s="14">
        <f t="shared" ref="I12:I59" si="0">H13/F13</f>
        <v>4.518381597864038</v>
      </c>
      <c r="J13" s="13">
        <v>2</v>
      </c>
      <c r="K13" s="15">
        <f t="shared" ref="K12:K59" si="1">J13/G13*100</f>
        <v>9.5238095238095237</v>
      </c>
      <c r="L13" s="163">
        <v>0</v>
      </c>
      <c r="M13" s="163">
        <v>0</v>
      </c>
      <c r="N13" s="163">
        <v>0</v>
      </c>
      <c r="O13" s="163">
        <v>0</v>
      </c>
      <c r="P13" s="163">
        <v>2</v>
      </c>
      <c r="Q13" s="163">
        <v>0</v>
      </c>
      <c r="R13" s="13">
        <v>2</v>
      </c>
      <c r="S13" s="13">
        <v>0</v>
      </c>
      <c r="T13" s="13">
        <v>0</v>
      </c>
      <c r="U13" s="16">
        <v>0</v>
      </c>
      <c r="V13" s="13">
        <v>2</v>
      </c>
      <c r="W13" s="13">
        <v>0</v>
      </c>
      <c r="X13" s="17">
        <f t="shared" ref="X12:X59" si="2">R13/J13*100</f>
        <v>100</v>
      </c>
      <c r="Y13" s="16">
        <v>2</v>
      </c>
      <c r="Z13" s="18">
        <f t="shared" ref="Z12:Z59" si="3">Y13/H13*100</f>
        <v>9.0909090909090917</v>
      </c>
      <c r="AA13" s="16">
        <v>2</v>
      </c>
      <c r="AB13" s="18">
        <f t="shared" ref="AB12:AB59" si="4">AA13/H13*100</f>
        <v>9.0909090909090917</v>
      </c>
      <c r="AC13" s="16"/>
      <c r="AD13" s="16"/>
      <c r="AE13" s="16"/>
      <c r="AF13" s="16"/>
      <c r="AG13" s="16"/>
      <c r="AH13" s="13"/>
      <c r="AI13" s="4"/>
    </row>
    <row r="14" spans="4:35" x14ac:dyDescent="0.45">
      <c r="D14" s="13"/>
      <c r="E14" s="19" t="s">
        <v>9</v>
      </c>
      <c r="F14" s="13"/>
      <c r="G14" s="13"/>
      <c r="H14" s="13"/>
      <c r="I14" s="14"/>
      <c r="J14" s="13"/>
      <c r="K14" s="15"/>
      <c r="L14" s="163"/>
      <c r="M14" s="163"/>
      <c r="N14" s="163"/>
      <c r="O14" s="163"/>
      <c r="P14" s="163"/>
      <c r="Q14" s="163"/>
      <c r="R14" s="13"/>
      <c r="S14" s="13"/>
      <c r="T14" s="13"/>
      <c r="U14" s="16"/>
      <c r="V14" s="13"/>
      <c r="W14" s="13"/>
      <c r="X14" s="17"/>
      <c r="Y14" s="16"/>
      <c r="Z14" s="18"/>
      <c r="AA14" s="16"/>
      <c r="AB14" s="18"/>
      <c r="AC14" s="16"/>
      <c r="AD14" s="16"/>
      <c r="AE14" s="16"/>
      <c r="AF14" s="16"/>
      <c r="AG14" s="16"/>
      <c r="AH14" s="13"/>
      <c r="AI14" s="4"/>
    </row>
    <row r="15" spans="4:35" ht="100.8" x14ac:dyDescent="0.45">
      <c r="D15" s="13">
        <v>2</v>
      </c>
      <c r="E15" s="156" t="s">
        <v>7</v>
      </c>
      <c r="F15" s="13">
        <v>39.25</v>
      </c>
      <c r="G15" s="13">
        <v>23</v>
      </c>
      <c r="H15" s="13">
        <v>25</v>
      </c>
      <c r="I15" s="14">
        <f t="shared" si="0"/>
        <v>0.63694267515923564</v>
      </c>
      <c r="J15" s="13">
        <v>2</v>
      </c>
      <c r="K15" s="15">
        <f t="shared" si="1"/>
        <v>8.695652173913043</v>
      </c>
      <c r="L15" s="163">
        <v>0</v>
      </c>
      <c r="M15" s="163">
        <v>0</v>
      </c>
      <c r="N15" s="163">
        <v>0</v>
      </c>
      <c r="O15" s="163">
        <v>0</v>
      </c>
      <c r="P15" s="163">
        <v>2</v>
      </c>
      <c r="Q15" s="163">
        <v>0</v>
      </c>
      <c r="R15" s="13">
        <v>2</v>
      </c>
      <c r="S15" s="13">
        <v>0</v>
      </c>
      <c r="T15" s="13">
        <v>0</v>
      </c>
      <c r="U15" s="16">
        <v>0</v>
      </c>
      <c r="V15" s="13">
        <v>2</v>
      </c>
      <c r="W15" s="13">
        <v>0</v>
      </c>
      <c r="X15" s="17">
        <f t="shared" si="2"/>
        <v>100</v>
      </c>
      <c r="Y15" s="16">
        <v>2</v>
      </c>
      <c r="Z15" s="18">
        <f t="shared" si="3"/>
        <v>8</v>
      </c>
      <c r="AA15" s="16">
        <v>2</v>
      </c>
      <c r="AB15" s="18">
        <f t="shared" si="4"/>
        <v>8</v>
      </c>
      <c r="AC15" s="16"/>
      <c r="AD15" s="16"/>
      <c r="AE15" s="16"/>
      <c r="AF15" s="16"/>
      <c r="AG15" s="16"/>
      <c r="AH15" s="13"/>
      <c r="AI15" s="4"/>
    </row>
    <row r="16" spans="4:35" x14ac:dyDescent="0.45">
      <c r="D16" s="13"/>
      <c r="E16" s="19" t="s">
        <v>6</v>
      </c>
      <c r="F16" s="13"/>
      <c r="G16" s="13"/>
      <c r="H16" s="13"/>
      <c r="I16" s="14"/>
      <c r="J16" s="13"/>
      <c r="K16" s="15"/>
      <c r="L16" s="163"/>
      <c r="M16" s="163"/>
      <c r="N16" s="163"/>
      <c r="O16" s="163"/>
      <c r="P16" s="163"/>
      <c r="Q16" s="163"/>
      <c r="R16" s="13"/>
      <c r="S16" s="13"/>
      <c r="T16" s="13"/>
      <c r="U16" s="16"/>
      <c r="V16" s="13"/>
      <c r="W16" s="13"/>
      <c r="X16" s="17"/>
      <c r="Y16" s="16"/>
      <c r="Z16" s="18"/>
      <c r="AA16" s="16"/>
      <c r="AB16" s="18"/>
      <c r="AC16" s="16"/>
      <c r="AD16" s="16"/>
      <c r="AE16" s="16"/>
      <c r="AF16" s="16"/>
      <c r="AG16" s="16"/>
      <c r="AH16" s="13"/>
      <c r="AI16" s="4"/>
    </row>
    <row r="17" spans="4:35" ht="100.8" x14ac:dyDescent="0.45">
      <c r="D17" s="13">
        <v>3</v>
      </c>
      <c r="E17" s="156" t="s">
        <v>7</v>
      </c>
      <c r="F17" s="13">
        <v>28.57</v>
      </c>
      <c r="G17" s="13">
        <v>22</v>
      </c>
      <c r="H17" s="13">
        <v>23</v>
      </c>
      <c r="I17" s="14">
        <f t="shared" si="0"/>
        <v>0.80504025201260065</v>
      </c>
      <c r="J17" s="13">
        <v>2</v>
      </c>
      <c r="K17" s="15">
        <f t="shared" si="1"/>
        <v>9.0909090909090917</v>
      </c>
      <c r="L17" s="163">
        <v>0</v>
      </c>
      <c r="M17" s="163">
        <v>0</v>
      </c>
      <c r="N17" s="163">
        <v>0</v>
      </c>
      <c r="O17" s="163">
        <v>0</v>
      </c>
      <c r="P17" s="163">
        <v>2</v>
      </c>
      <c r="Q17" s="163">
        <v>0</v>
      </c>
      <c r="R17" s="13">
        <v>2</v>
      </c>
      <c r="S17" s="13">
        <v>0</v>
      </c>
      <c r="T17" s="13">
        <v>0</v>
      </c>
      <c r="U17" s="16">
        <v>0</v>
      </c>
      <c r="V17" s="13">
        <v>2</v>
      </c>
      <c r="W17" s="13">
        <v>0</v>
      </c>
      <c r="X17" s="17">
        <f t="shared" si="2"/>
        <v>100</v>
      </c>
      <c r="Y17" s="16">
        <v>2</v>
      </c>
      <c r="Z17" s="18">
        <f t="shared" si="3"/>
        <v>8.695652173913043</v>
      </c>
      <c r="AA17" s="16">
        <v>2</v>
      </c>
      <c r="AB17" s="18">
        <f t="shared" si="4"/>
        <v>8.695652173913043</v>
      </c>
      <c r="AC17" s="16"/>
      <c r="AD17" s="16"/>
      <c r="AE17" s="16"/>
      <c r="AF17" s="16"/>
      <c r="AG17" s="16"/>
      <c r="AH17" s="13"/>
      <c r="AI17" s="4"/>
    </row>
    <row r="18" spans="4:35" x14ac:dyDescent="0.45">
      <c r="D18" s="13"/>
      <c r="E18" s="19" t="s">
        <v>10</v>
      </c>
      <c r="F18" s="13"/>
      <c r="G18" s="13"/>
      <c r="H18" s="13"/>
      <c r="I18" s="14"/>
      <c r="J18" s="13"/>
      <c r="K18" s="15"/>
      <c r="L18" s="163"/>
      <c r="M18" s="163"/>
      <c r="N18" s="163"/>
      <c r="O18" s="163"/>
      <c r="P18" s="163"/>
      <c r="Q18" s="163"/>
      <c r="R18" s="13"/>
      <c r="S18" s="13"/>
      <c r="T18" s="13"/>
      <c r="U18" s="16"/>
      <c r="V18" s="13"/>
      <c r="W18" s="13"/>
      <c r="X18" s="17"/>
      <c r="Y18" s="16"/>
      <c r="Z18" s="18"/>
      <c r="AA18" s="16"/>
      <c r="AB18" s="18"/>
      <c r="AC18" s="16"/>
      <c r="AD18" s="16"/>
      <c r="AE18" s="16"/>
      <c r="AF18" s="16"/>
      <c r="AG18" s="16"/>
      <c r="AH18" s="13"/>
      <c r="AI18" s="4"/>
    </row>
    <row r="19" spans="4:35" ht="100.8" x14ac:dyDescent="0.45">
      <c r="D19" s="13">
        <v>4</v>
      </c>
      <c r="E19" s="156" t="s">
        <v>7</v>
      </c>
      <c r="F19" s="13">
        <v>29.87</v>
      </c>
      <c r="G19" s="13">
        <v>20</v>
      </c>
      <c r="H19" s="13">
        <v>21</v>
      </c>
      <c r="I19" s="14">
        <f t="shared" si="0"/>
        <v>0.70304653498493475</v>
      </c>
      <c r="J19" s="13">
        <v>2</v>
      </c>
      <c r="K19" s="15">
        <f t="shared" si="1"/>
        <v>10</v>
      </c>
      <c r="L19" s="163">
        <v>0</v>
      </c>
      <c r="M19" s="163">
        <v>0</v>
      </c>
      <c r="N19" s="163">
        <v>0</v>
      </c>
      <c r="O19" s="163">
        <v>0</v>
      </c>
      <c r="P19" s="163">
        <v>2</v>
      </c>
      <c r="Q19" s="163">
        <v>0</v>
      </c>
      <c r="R19" s="13">
        <v>2</v>
      </c>
      <c r="S19" s="13">
        <v>0</v>
      </c>
      <c r="T19" s="13">
        <v>0</v>
      </c>
      <c r="U19" s="16">
        <v>0</v>
      </c>
      <c r="V19" s="13">
        <v>2</v>
      </c>
      <c r="W19" s="13">
        <v>0</v>
      </c>
      <c r="X19" s="17">
        <f t="shared" si="2"/>
        <v>100</v>
      </c>
      <c r="Y19" s="16">
        <v>2</v>
      </c>
      <c r="Z19" s="18">
        <f t="shared" si="3"/>
        <v>9.5238095238095237</v>
      </c>
      <c r="AA19" s="16">
        <v>2</v>
      </c>
      <c r="AB19" s="18">
        <f t="shared" si="4"/>
        <v>9.5238095238095237</v>
      </c>
      <c r="AC19" s="16"/>
      <c r="AD19" s="16"/>
      <c r="AE19" s="16"/>
      <c r="AF19" s="16"/>
      <c r="AG19" s="16"/>
      <c r="AH19" s="13"/>
      <c r="AI19" s="4"/>
    </row>
    <row r="20" spans="4:35" x14ac:dyDescent="0.45">
      <c r="D20" s="13"/>
      <c r="E20" s="19" t="s">
        <v>12</v>
      </c>
      <c r="F20" s="13"/>
      <c r="G20" s="13"/>
      <c r="H20" s="13"/>
      <c r="I20" s="14"/>
      <c r="J20" s="13"/>
      <c r="K20" s="15"/>
      <c r="L20" s="163"/>
      <c r="M20" s="163"/>
      <c r="N20" s="163"/>
      <c r="O20" s="163"/>
      <c r="P20" s="163"/>
      <c r="Q20" s="163"/>
      <c r="R20" s="13"/>
      <c r="S20" s="13"/>
      <c r="T20" s="13"/>
      <c r="U20" s="16"/>
      <c r="V20" s="13"/>
      <c r="W20" s="13"/>
      <c r="X20" s="17"/>
      <c r="Y20" s="16"/>
      <c r="Z20" s="18"/>
      <c r="AA20" s="16"/>
      <c r="AB20" s="18"/>
      <c r="AC20" s="16"/>
      <c r="AD20" s="16"/>
      <c r="AE20" s="16"/>
      <c r="AF20" s="16"/>
      <c r="AG20" s="16"/>
      <c r="AH20" s="13"/>
      <c r="AI20" s="4"/>
    </row>
    <row r="21" spans="4:35" ht="50.4" x14ac:dyDescent="0.45">
      <c r="D21" s="13">
        <v>5</v>
      </c>
      <c r="E21" s="157" t="s">
        <v>14</v>
      </c>
      <c r="F21" s="13">
        <v>41.36</v>
      </c>
      <c r="G21" s="13">
        <v>53</v>
      </c>
      <c r="H21" s="13">
        <v>45</v>
      </c>
      <c r="I21" s="14">
        <f t="shared" si="0"/>
        <v>1.0880077369439072</v>
      </c>
      <c r="J21" s="13">
        <v>5</v>
      </c>
      <c r="K21" s="15">
        <f t="shared" si="1"/>
        <v>9.433962264150944</v>
      </c>
      <c r="L21" s="163">
        <v>0</v>
      </c>
      <c r="M21" s="163">
        <v>0</v>
      </c>
      <c r="N21" s="163">
        <v>0</v>
      </c>
      <c r="O21" s="163">
        <v>0</v>
      </c>
      <c r="P21" s="163">
        <v>5</v>
      </c>
      <c r="Q21" s="163">
        <v>0</v>
      </c>
      <c r="R21" s="13">
        <v>5</v>
      </c>
      <c r="S21" s="13">
        <v>0</v>
      </c>
      <c r="T21" s="13">
        <v>0</v>
      </c>
      <c r="U21" s="16">
        <v>0</v>
      </c>
      <c r="V21" s="13">
        <v>5</v>
      </c>
      <c r="W21" s="13">
        <v>0</v>
      </c>
      <c r="X21" s="17">
        <f t="shared" si="2"/>
        <v>100</v>
      </c>
      <c r="Y21" s="16">
        <v>4</v>
      </c>
      <c r="Z21" s="18">
        <f t="shared" si="3"/>
        <v>8.8888888888888893</v>
      </c>
      <c r="AA21" s="16">
        <v>4</v>
      </c>
      <c r="AB21" s="18">
        <f t="shared" si="4"/>
        <v>8.8888888888888893</v>
      </c>
      <c r="AC21" s="16"/>
      <c r="AD21" s="16"/>
      <c r="AE21" s="16"/>
      <c r="AF21" s="16"/>
      <c r="AG21" s="16"/>
      <c r="AH21" s="13"/>
      <c r="AI21" s="4"/>
    </row>
    <row r="22" spans="4:35" x14ac:dyDescent="0.45">
      <c r="D22" s="13"/>
      <c r="E22" s="19" t="s">
        <v>15</v>
      </c>
      <c r="F22" s="13"/>
      <c r="G22" s="13"/>
      <c r="H22" s="13"/>
      <c r="I22" s="14"/>
      <c r="J22" s="13"/>
      <c r="K22" s="15"/>
      <c r="L22" s="163"/>
      <c r="M22" s="163"/>
      <c r="N22" s="163"/>
      <c r="O22" s="163"/>
      <c r="P22" s="163"/>
      <c r="Q22" s="163"/>
      <c r="R22" s="13"/>
      <c r="S22" s="13"/>
      <c r="T22" s="13"/>
      <c r="U22" s="16"/>
      <c r="V22" s="13"/>
      <c r="W22" s="13"/>
      <c r="X22" s="17"/>
      <c r="Y22" s="16"/>
      <c r="Z22" s="18"/>
      <c r="AA22" s="16"/>
      <c r="AB22" s="18"/>
      <c r="AC22" s="16"/>
      <c r="AD22" s="16"/>
      <c r="AE22" s="16"/>
      <c r="AF22" s="16"/>
      <c r="AG22" s="16"/>
      <c r="AH22" s="13"/>
      <c r="AI22" s="4"/>
    </row>
    <row r="23" spans="4:35" ht="100.8" x14ac:dyDescent="0.45">
      <c r="D23" s="13">
        <v>6</v>
      </c>
      <c r="E23" s="157" t="s">
        <v>92</v>
      </c>
      <c r="F23" s="13">
        <v>31.69</v>
      </c>
      <c r="G23" s="13">
        <v>15</v>
      </c>
      <c r="H23" s="13">
        <v>20</v>
      </c>
      <c r="I23" s="14">
        <f t="shared" si="0"/>
        <v>0.63111391606184919</v>
      </c>
      <c r="J23" s="13">
        <v>1</v>
      </c>
      <c r="K23" s="15">
        <f t="shared" si="1"/>
        <v>6.666666666666667</v>
      </c>
      <c r="L23" s="163">
        <v>0</v>
      </c>
      <c r="M23" s="163">
        <v>0</v>
      </c>
      <c r="N23" s="163">
        <v>0</v>
      </c>
      <c r="O23" s="163">
        <v>0</v>
      </c>
      <c r="P23" s="163">
        <v>1</v>
      </c>
      <c r="Q23" s="163">
        <v>0</v>
      </c>
      <c r="R23" s="13">
        <v>1</v>
      </c>
      <c r="S23" s="13">
        <v>0</v>
      </c>
      <c r="T23" s="13">
        <v>0</v>
      </c>
      <c r="U23" s="16">
        <v>0</v>
      </c>
      <c r="V23" s="13">
        <v>1</v>
      </c>
      <c r="W23" s="13">
        <v>0</v>
      </c>
      <c r="X23" s="17">
        <f t="shared" si="2"/>
        <v>100</v>
      </c>
      <c r="Y23" s="16">
        <v>2</v>
      </c>
      <c r="Z23" s="18">
        <f t="shared" si="3"/>
        <v>10</v>
      </c>
      <c r="AA23" s="16">
        <v>1</v>
      </c>
      <c r="AB23" s="18">
        <f t="shared" si="4"/>
        <v>5</v>
      </c>
      <c r="AC23" s="16"/>
      <c r="AD23" s="16"/>
      <c r="AE23" s="16"/>
      <c r="AF23" s="16"/>
      <c r="AG23" s="16"/>
      <c r="AH23" s="13"/>
      <c r="AI23" s="4"/>
    </row>
    <row r="24" spans="4:35" ht="100.8" x14ac:dyDescent="0.45">
      <c r="D24" s="13">
        <v>7</v>
      </c>
      <c r="E24" s="156" t="s">
        <v>7</v>
      </c>
      <c r="F24" s="13">
        <v>32.520000000000003</v>
      </c>
      <c r="G24" s="13">
        <v>16</v>
      </c>
      <c r="H24" s="13">
        <v>35</v>
      </c>
      <c r="I24" s="14">
        <f t="shared" si="0"/>
        <v>1.0762607626076259</v>
      </c>
      <c r="J24" s="13">
        <v>3</v>
      </c>
      <c r="K24" s="15">
        <f t="shared" si="1"/>
        <v>18.75</v>
      </c>
      <c r="L24" s="163">
        <v>0</v>
      </c>
      <c r="M24" s="163">
        <v>0</v>
      </c>
      <c r="N24" s="163">
        <v>0</v>
      </c>
      <c r="O24" s="163">
        <v>0</v>
      </c>
      <c r="P24" s="163">
        <v>3</v>
      </c>
      <c r="Q24" s="163">
        <v>0</v>
      </c>
      <c r="R24" s="13">
        <v>3</v>
      </c>
      <c r="S24" s="13">
        <v>0</v>
      </c>
      <c r="T24" s="13">
        <v>0</v>
      </c>
      <c r="U24" s="16">
        <v>0</v>
      </c>
      <c r="V24" s="13">
        <v>3</v>
      </c>
      <c r="W24" s="13">
        <v>0</v>
      </c>
      <c r="X24" s="17">
        <f t="shared" si="2"/>
        <v>100</v>
      </c>
      <c r="Y24" s="16">
        <v>3</v>
      </c>
      <c r="Z24" s="18">
        <f t="shared" si="3"/>
        <v>8.5714285714285712</v>
      </c>
      <c r="AA24" s="16">
        <v>3</v>
      </c>
      <c r="AB24" s="18">
        <f t="shared" si="4"/>
        <v>8.5714285714285712</v>
      </c>
      <c r="AC24" s="16"/>
      <c r="AD24" s="16"/>
      <c r="AE24" s="16"/>
      <c r="AF24" s="16"/>
      <c r="AG24" s="16"/>
      <c r="AH24" s="13"/>
      <c r="AI24" s="4"/>
    </row>
    <row r="25" spans="4:35" x14ac:dyDescent="0.45">
      <c r="D25" s="13"/>
      <c r="E25" s="19" t="s">
        <v>16</v>
      </c>
      <c r="F25" s="13"/>
      <c r="G25" s="13"/>
      <c r="H25" s="13"/>
      <c r="I25" s="14"/>
      <c r="J25" s="13"/>
      <c r="K25" s="15" t="e">
        <f t="shared" si="1"/>
        <v>#DIV/0!</v>
      </c>
      <c r="L25" s="163"/>
      <c r="M25" s="163"/>
      <c r="N25" s="163"/>
      <c r="O25" s="163"/>
      <c r="P25" s="163"/>
      <c r="Q25" s="163"/>
      <c r="R25" s="13"/>
      <c r="S25" s="13"/>
      <c r="T25" s="13"/>
      <c r="U25" s="16"/>
      <c r="V25" s="13"/>
      <c r="W25" s="13"/>
      <c r="X25" s="17"/>
      <c r="Y25" s="16"/>
      <c r="Z25" s="18"/>
      <c r="AA25" s="16"/>
      <c r="AB25" s="18"/>
      <c r="AC25" s="16"/>
      <c r="AD25" s="16"/>
      <c r="AE25" s="16"/>
      <c r="AF25" s="16"/>
      <c r="AG25" s="16"/>
      <c r="AH25" s="13"/>
      <c r="AI25" s="4"/>
    </row>
    <row r="26" spans="4:35" ht="100.8" x14ac:dyDescent="0.45">
      <c r="D26" s="13">
        <v>8</v>
      </c>
      <c r="E26" s="156" t="s">
        <v>7</v>
      </c>
      <c r="F26" s="13">
        <v>51.98</v>
      </c>
      <c r="G26" s="13">
        <v>31</v>
      </c>
      <c r="H26" s="13">
        <v>47</v>
      </c>
      <c r="I26" s="14">
        <f t="shared" si="0"/>
        <v>0.90419392073874572</v>
      </c>
      <c r="J26" s="13">
        <v>3</v>
      </c>
      <c r="K26" s="15">
        <f t="shared" si="1"/>
        <v>9.67741935483871</v>
      </c>
      <c r="L26" s="163">
        <v>0</v>
      </c>
      <c r="M26" s="163">
        <v>0</v>
      </c>
      <c r="N26" s="163">
        <v>0</v>
      </c>
      <c r="O26" s="163">
        <v>0</v>
      </c>
      <c r="P26" s="163">
        <v>3</v>
      </c>
      <c r="Q26" s="163">
        <v>0</v>
      </c>
      <c r="R26" s="13">
        <v>3</v>
      </c>
      <c r="S26" s="13">
        <v>0</v>
      </c>
      <c r="T26" s="13">
        <v>0</v>
      </c>
      <c r="U26" s="16">
        <v>0</v>
      </c>
      <c r="V26" s="13">
        <v>3</v>
      </c>
      <c r="W26" s="13">
        <v>0</v>
      </c>
      <c r="X26" s="17">
        <f t="shared" si="2"/>
        <v>100</v>
      </c>
      <c r="Y26" s="16">
        <v>4</v>
      </c>
      <c r="Z26" s="18">
        <f t="shared" si="3"/>
        <v>8.5106382978723403</v>
      </c>
      <c r="AA26" s="16">
        <v>4</v>
      </c>
      <c r="AB26" s="18">
        <f t="shared" si="4"/>
        <v>8.5106382978723403</v>
      </c>
      <c r="AC26" s="16"/>
      <c r="AD26" s="16"/>
      <c r="AE26" s="16"/>
      <c r="AF26" s="16"/>
      <c r="AG26" s="16"/>
      <c r="AH26" s="13"/>
      <c r="AI26" s="4"/>
    </row>
    <row r="27" spans="4:35" x14ac:dyDescent="0.45">
      <c r="D27" s="13"/>
      <c r="E27" s="19" t="s">
        <v>17</v>
      </c>
      <c r="F27" s="13"/>
      <c r="G27" s="13"/>
      <c r="H27" s="13"/>
      <c r="I27" s="14"/>
      <c r="J27" s="13"/>
      <c r="K27" s="15"/>
      <c r="L27" s="163"/>
      <c r="M27" s="163"/>
      <c r="N27" s="163"/>
      <c r="O27" s="163"/>
      <c r="P27" s="163"/>
      <c r="Q27" s="163"/>
      <c r="R27" s="13"/>
      <c r="S27" s="13"/>
      <c r="T27" s="13"/>
      <c r="U27" s="16"/>
      <c r="V27" s="13"/>
      <c r="W27" s="13"/>
      <c r="X27" s="17"/>
      <c r="Y27" s="16"/>
      <c r="Z27" s="18"/>
      <c r="AA27" s="16"/>
      <c r="AB27" s="18"/>
      <c r="AC27" s="16"/>
      <c r="AD27" s="16"/>
      <c r="AE27" s="16"/>
      <c r="AF27" s="16"/>
      <c r="AG27" s="16"/>
      <c r="AH27" s="13"/>
      <c r="AI27" s="4"/>
    </row>
    <row r="28" spans="4:35" ht="100.8" x14ac:dyDescent="0.45">
      <c r="D28" s="13">
        <v>9</v>
      </c>
      <c r="E28" s="156" t="s">
        <v>7</v>
      </c>
      <c r="F28" s="13">
        <v>47.09</v>
      </c>
      <c r="G28" s="13">
        <v>24</v>
      </c>
      <c r="H28" s="13">
        <v>30</v>
      </c>
      <c r="I28" s="14">
        <f t="shared" si="0"/>
        <v>0.63707793586748773</v>
      </c>
      <c r="J28" s="13">
        <v>2</v>
      </c>
      <c r="K28" s="15">
        <f t="shared" si="1"/>
        <v>8.3333333333333321</v>
      </c>
      <c r="L28" s="163">
        <v>0</v>
      </c>
      <c r="M28" s="163">
        <v>0</v>
      </c>
      <c r="N28" s="163">
        <v>0</v>
      </c>
      <c r="O28" s="163">
        <v>0</v>
      </c>
      <c r="P28" s="163">
        <v>2</v>
      </c>
      <c r="Q28" s="163">
        <v>0</v>
      </c>
      <c r="R28" s="13">
        <v>2</v>
      </c>
      <c r="S28" s="13">
        <v>0</v>
      </c>
      <c r="T28" s="13">
        <v>0</v>
      </c>
      <c r="U28" s="16">
        <v>0</v>
      </c>
      <c r="V28" s="13">
        <v>2</v>
      </c>
      <c r="W28" s="13">
        <v>0</v>
      </c>
      <c r="X28" s="17">
        <f t="shared" si="2"/>
        <v>100</v>
      </c>
      <c r="Y28" s="16">
        <v>3</v>
      </c>
      <c r="Z28" s="18">
        <f t="shared" si="3"/>
        <v>10</v>
      </c>
      <c r="AA28" s="16">
        <v>3</v>
      </c>
      <c r="AB28" s="18">
        <f t="shared" si="4"/>
        <v>10</v>
      </c>
      <c r="AC28" s="16"/>
      <c r="AD28" s="16"/>
      <c r="AE28" s="16"/>
      <c r="AF28" s="16"/>
      <c r="AG28" s="16"/>
      <c r="AH28" s="13"/>
      <c r="AI28" s="4"/>
    </row>
    <row r="29" spans="4:35" x14ac:dyDescent="0.45">
      <c r="D29" s="13"/>
      <c r="E29" s="19" t="s">
        <v>18</v>
      </c>
      <c r="F29" s="13"/>
      <c r="G29" s="13"/>
      <c r="H29" s="13"/>
      <c r="I29" s="14"/>
      <c r="J29" s="13"/>
      <c r="K29" s="15"/>
      <c r="L29" s="163"/>
      <c r="M29" s="163"/>
      <c r="N29" s="163"/>
      <c r="O29" s="163"/>
      <c r="P29" s="163"/>
      <c r="Q29" s="163"/>
      <c r="R29" s="13"/>
      <c r="S29" s="13"/>
      <c r="T29" s="13"/>
      <c r="U29" s="16"/>
      <c r="V29" s="13"/>
      <c r="W29" s="13"/>
      <c r="X29" s="17"/>
      <c r="Y29" s="16"/>
      <c r="Z29" s="18"/>
      <c r="AA29" s="16"/>
      <c r="AB29" s="18"/>
      <c r="AC29" s="16"/>
      <c r="AD29" s="16"/>
      <c r="AE29" s="16"/>
      <c r="AF29" s="16"/>
      <c r="AG29" s="16"/>
      <c r="AH29" s="13"/>
      <c r="AI29" s="4"/>
    </row>
    <row r="30" spans="4:35" ht="100.8" x14ac:dyDescent="0.45">
      <c r="D30" s="13">
        <v>10</v>
      </c>
      <c r="E30" s="156" t="s">
        <v>7</v>
      </c>
      <c r="F30" s="13">
        <v>60.41</v>
      </c>
      <c r="G30" s="13">
        <v>33</v>
      </c>
      <c r="H30" s="13">
        <v>33</v>
      </c>
      <c r="I30" s="14">
        <f t="shared" si="0"/>
        <v>0.54626717430888927</v>
      </c>
      <c r="J30" s="13">
        <v>3</v>
      </c>
      <c r="K30" s="15">
        <f t="shared" si="1"/>
        <v>9.0909090909090917</v>
      </c>
      <c r="L30" s="163">
        <v>0</v>
      </c>
      <c r="M30" s="163">
        <v>0</v>
      </c>
      <c r="N30" s="163">
        <v>0</v>
      </c>
      <c r="O30" s="163">
        <v>0</v>
      </c>
      <c r="P30" s="163">
        <v>3</v>
      </c>
      <c r="Q30" s="163">
        <v>0</v>
      </c>
      <c r="R30" s="13">
        <v>3</v>
      </c>
      <c r="S30" s="13">
        <v>0</v>
      </c>
      <c r="T30" s="13">
        <v>0</v>
      </c>
      <c r="U30" s="16">
        <v>0</v>
      </c>
      <c r="V30" s="13">
        <v>3</v>
      </c>
      <c r="W30" s="13">
        <v>0</v>
      </c>
      <c r="X30" s="17">
        <f t="shared" si="2"/>
        <v>100</v>
      </c>
      <c r="Y30" s="16">
        <v>3</v>
      </c>
      <c r="Z30" s="18">
        <f t="shared" si="3"/>
        <v>9.0909090909090917</v>
      </c>
      <c r="AA30" s="16">
        <v>3</v>
      </c>
      <c r="AB30" s="18">
        <f t="shared" si="4"/>
        <v>9.0909090909090917</v>
      </c>
      <c r="AC30" s="16"/>
      <c r="AD30" s="16"/>
      <c r="AE30" s="16"/>
      <c r="AF30" s="16"/>
      <c r="AG30" s="16"/>
      <c r="AH30" s="13"/>
      <c r="AI30" s="4"/>
    </row>
    <row r="31" spans="4:35" ht="75.599999999999994" x14ac:dyDescent="0.45">
      <c r="D31" s="13">
        <v>11</v>
      </c>
      <c r="E31" s="157" t="str">
        <f>'косуля европейская'!$E$47</f>
        <v>АО «Верховский молочно-консервный завод»</v>
      </c>
      <c r="F31" s="13">
        <v>12.14</v>
      </c>
      <c r="G31" s="13">
        <v>17</v>
      </c>
      <c r="H31" s="13">
        <v>13</v>
      </c>
      <c r="I31" s="14">
        <f t="shared" si="0"/>
        <v>1.0708401976935749</v>
      </c>
      <c r="J31" s="13">
        <v>1</v>
      </c>
      <c r="K31" s="15">
        <f t="shared" si="1"/>
        <v>5.8823529411764701</v>
      </c>
      <c r="L31" s="163">
        <v>0</v>
      </c>
      <c r="M31" s="163">
        <v>0</v>
      </c>
      <c r="N31" s="163">
        <v>0</v>
      </c>
      <c r="O31" s="163">
        <v>0</v>
      </c>
      <c r="P31" s="163">
        <v>1</v>
      </c>
      <c r="Q31" s="163">
        <v>0</v>
      </c>
      <c r="R31" s="13">
        <v>1</v>
      </c>
      <c r="S31" s="13">
        <v>0</v>
      </c>
      <c r="T31" s="13">
        <v>0</v>
      </c>
      <c r="U31" s="16">
        <v>0</v>
      </c>
      <c r="V31" s="13">
        <v>1</v>
      </c>
      <c r="W31" s="13">
        <v>0</v>
      </c>
      <c r="X31" s="17">
        <f t="shared" si="2"/>
        <v>100</v>
      </c>
      <c r="Y31" s="16">
        <v>1</v>
      </c>
      <c r="Z31" s="18">
        <f t="shared" si="3"/>
        <v>7.6923076923076925</v>
      </c>
      <c r="AA31" s="16">
        <v>1</v>
      </c>
      <c r="AB31" s="18">
        <f t="shared" si="4"/>
        <v>7.6923076923076925</v>
      </c>
      <c r="AC31" s="16"/>
      <c r="AD31" s="16"/>
      <c r="AE31" s="16"/>
      <c r="AF31" s="16"/>
      <c r="AG31" s="16"/>
      <c r="AH31" s="13"/>
      <c r="AI31" s="4"/>
    </row>
    <row r="32" spans="4:35" x14ac:dyDescent="0.45">
      <c r="D32" s="13"/>
      <c r="E32" s="19" t="s">
        <v>19</v>
      </c>
      <c r="F32" s="13"/>
      <c r="G32" s="13"/>
      <c r="H32" s="13"/>
      <c r="I32" s="14"/>
      <c r="J32" s="13"/>
      <c r="K32" s="15"/>
      <c r="L32" s="163"/>
      <c r="M32" s="163"/>
      <c r="N32" s="163"/>
      <c r="O32" s="163"/>
      <c r="P32" s="163"/>
      <c r="Q32" s="163"/>
      <c r="R32" s="13"/>
      <c r="S32" s="13"/>
      <c r="T32" s="13"/>
      <c r="U32" s="16"/>
      <c r="V32" s="13"/>
      <c r="W32" s="13"/>
      <c r="X32" s="17"/>
      <c r="Y32" s="16"/>
      <c r="Z32" s="18"/>
      <c r="AA32" s="16"/>
      <c r="AB32" s="18"/>
      <c r="AC32" s="16"/>
      <c r="AD32" s="16"/>
      <c r="AE32" s="16"/>
      <c r="AF32" s="16"/>
      <c r="AG32" s="16"/>
      <c r="AH32" s="13"/>
      <c r="AI32" s="4"/>
    </row>
    <row r="33" spans="4:35" x14ac:dyDescent="0.45">
      <c r="D33" s="13">
        <v>12</v>
      </c>
      <c r="E33" s="157" t="str">
        <f>'косуля европейская'!$E$50</f>
        <v xml:space="preserve">ООО «Эльф-А» </v>
      </c>
      <c r="F33" s="13">
        <v>15.91</v>
      </c>
      <c r="G33" s="13">
        <v>15</v>
      </c>
      <c r="H33" s="13">
        <v>28</v>
      </c>
      <c r="I33" s="14">
        <f t="shared" si="0"/>
        <v>1.759899434318039</v>
      </c>
      <c r="J33" s="13">
        <v>2</v>
      </c>
      <c r="K33" s="15">
        <f t="shared" si="1"/>
        <v>13.333333333333334</v>
      </c>
      <c r="L33" s="163">
        <v>0</v>
      </c>
      <c r="M33" s="163">
        <v>0</v>
      </c>
      <c r="N33" s="163">
        <v>0</v>
      </c>
      <c r="O33" s="163">
        <v>0</v>
      </c>
      <c r="P33" s="163">
        <v>2</v>
      </c>
      <c r="Q33" s="163">
        <v>0</v>
      </c>
      <c r="R33" s="13">
        <v>2</v>
      </c>
      <c r="S33" s="13">
        <v>0</v>
      </c>
      <c r="T33" s="13">
        <v>0</v>
      </c>
      <c r="U33" s="16">
        <v>0</v>
      </c>
      <c r="V33" s="13">
        <v>2</v>
      </c>
      <c r="W33" s="13">
        <v>0</v>
      </c>
      <c r="X33" s="17">
        <f t="shared" si="2"/>
        <v>100</v>
      </c>
      <c r="Y33" s="16">
        <v>2</v>
      </c>
      <c r="Z33" s="18">
        <f t="shared" si="3"/>
        <v>7.1428571428571423</v>
      </c>
      <c r="AA33" s="16">
        <v>2</v>
      </c>
      <c r="AB33" s="18">
        <f t="shared" si="4"/>
        <v>7.1428571428571423</v>
      </c>
      <c r="AC33" s="16"/>
      <c r="AD33" s="16"/>
      <c r="AE33" s="16"/>
      <c r="AF33" s="16"/>
      <c r="AG33" s="16"/>
      <c r="AH33" s="13"/>
      <c r="AI33" s="4"/>
    </row>
    <row r="34" spans="4:35" x14ac:dyDescent="0.45">
      <c r="D34" s="13"/>
      <c r="E34" s="157" t="str">
        <f>'косуля европейская'!$E$51</f>
        <v>ООО «Агроориент»</v>
      </c>
      <c r="F34" s="13">
        <v>32.85</v>
      </c>
      <c r="G34" s="13">
        <v>49</v>
      </c>
      <c r="H34" s="13">
        <v>39</v>
      </c>
      <c r="I34" s="14">
        <f t="shared" si="0"/>
        <v>1.1872146118721461</v>
      </c>
      <c r="J34" s="13">
        <v>0</v>
      </c>
      <c r="K34" s="15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3">
        <v>0</v>
      </c>
      <c r="S34" s="13">
        <v>0</v>
      </c>
      <c r="T34" s="13">
        <v>0</v>
      </c>
      <c r="U34" s="16">
        <v>0</v>
      </c>
      <c r="V34" s="13">
        <v>0</v>
      </c>
      <c r="W34" s="13">
        <v>0</v>
      </c>
      <c r="X34" s="17">
        <v>0</v>
      </c>
      <c r="Y34" s="16">
        <v>3</v>
      </c>
      <c r="Z34" s="18">
        <f t="shared" si="3"/>
        <v>7.6923076923076925</v>
      </c>
      <c r="AA34" s="16">
        <v>3</v>
      </c>
      <c r="AB34" s="18">
        <f t="shared" si="4"/>
        <v>7.6923076923076925</v>
      </c>
      <c r="AC34" s="16"/>
      <c r="AD34" s="16"/>
      <c r="AE34" s="16"/>
      <c r="AF34" s="16"/>
      <c r="AG34" s="16"/>
      <c r="AH34" s="13"/>
      <c r="AI34" s="46"/>
    </row>
    <row r="35" spans="4:35" ht="126" x14ac:dyDescent="0.45">
      <c r="D35" s="13">
        <v>13</v>
      </c>
      <c r="E35" s="156" t="str">
        <f>'косуля европейская'!$E$52</f>
        <v>Общественная организация «Новосильское районное общество охотников и рыболовов»</v>
      </c>
      <c r="F35" s="13">
        <v>17.899999999999999</v>
      </c>
      <c r="G35" s="13">
        <v>25</v>
      </c>
      <c r="H35" s="13">
        <v>29</v>
      </c>
      <c r="I35" s="14">
        <f t="shared" si="0"/>
        <v>1.6201117318435756</v>
      </c>
      <c r="J35" s="13">
        <v>2</v>
      </c>
      <c r="K35" s="15">
        <f t="shared" si="1"/>
        <v>8</v>
      </c>
      <c r="L35" s="163">
        <v>0</v>
      </c>
      <c r="M35" s="163">
        <v>0</v>
      </c>
      <c r="N35" s="163">
        <v>0</v>
      </c>
      <c r="O35" s="163">
        <v>0</v>
      </c>
      <c r="P35" s="163">
        <v>2</v>
      </c>
      <c r="Q35" s="163">
        <v>0</v>
      </c>
      <c r="R35" s="13">
        <v>2</v>
      </c>
      <c r="S35" s="13">
        <v>0</v>
      </c>
      <c r="T35" s="13">
        <v>0</v>
      </c>
      <c r="U35" s="16">
        <v>0</v>
      </c>
      <c r="V35" s="13">
        <v>2</v>
      </c>
      <c r="W35" s="13">
        <v>0</v>
      </c>
      <c r="X35" s="17">
        <f t="shared" si="2"/>
        <v>100</v>
      </c>
      <c r="Y35" s="16">
        <v>2</v>
      </c>
      <c r="Z35" s="18">
        <f t="shared" si="3"/>
        <v>6.8965517241379306</v>
      </c>
      <c r="AA35" s="16">
        <v>2</v>
      </c>
      <c r="AB35" s="18">
        <f t="shared" si="4"/>
        <v>6.8965517241379306</v>
      </c>
      <c r="AC35" s="16"/>
      <c r="AD35" s="16"/>
      <c r="AE35" s="16"/>
      <c r="AF35" s="16"/>
      <c r="AG35" s="16"/>
      <c r="AH35" s="13"/>
      <c r="AI35" s="4"/>
    </row>
    <row r="36" spans="4:35" x14ac:dyDescent="0.45">
      <c r="D36" s="13"/>
      <c r="E36" s="19" t="s">
        <v>20</v>
      </c>
      <c r="F36" s="13"/>
      <c r="G36" s="13"/>
      <c r="H36" s="13"/>
      <c r="I36" s="14"/>
      <c r="J36" s="13"/>
      <c r="K36" s="15"/>
      <c r="L36" s="163"/>
      <c r="M36" s="163"/>
      <c r="N36" s="163"/>
      <c r="O36" s="163"/>
      <c r="P36" s="163"/>
      <c r="Q36" s="163"/>
      <c r="R36" s="13"/>
      <c r="S36" s="13"/>
      <c r="T36" s="13"/>
      <c r="U36" s="16"/>
      <c r="V36" s="13"/>
      <c r="W36" s="13"/>
      <c r="X36" s="17"/>
      <c r="Y36" s="16"/>
      <c r="Z36" s="18"/>
      <c r="AA36" s="16"/>
      <c r="AB36" s="18"/>
      <c r="AC36" s="16"/>
      <c r="AD36" s="16"/>
      <c r="AE36" s="16"/>
      <c r="AF36" s="16"/>
      <c r="AG36" s="16"/>
      <c r="AH36" s="13"/>
      <c r="AI36" s="4"/>
    </row>
    <row r="37" spans="4:35" x14ac:dyDescent="0.45">
      <c r="D37" s="13">
        <v>14</v>
      </c>
      <c r="E37" s="162" t="s">
        <v>21</v>
      </c>
      <c r="F37" s="13">
        <v>24.19</v>
      </c>
      <c r="G37" s="13">
        <v>25</v>
      </c>
      <c r="H37" s="13">
        <v>26</v>
      </c>
      <c r="I37" s="14">
        <f t="shared" si="0"/>
        <v>1.0748243075651094</v>
      </c>
      <c r="J37" s="13">
        <v>2</v>
      </c>
      <c r="K37" s="15">
        <f t="shared" si="1"/>
        <v>8</v>
      </c>
      <c r="L37" s="163">
        <v>0</v>
      </c>
      <c r="M37" s="163">
        <v>0</v>
      </c>
      <c r="N37" s="163">
        <v>0</v>
      </c>
      <c r="O37" s="163">
        <v>0</v>
      </c>
      <c r="P37" s="163">
        <v>2</v>
      </c>
      <c r="Q37" s="163">
        <v>0</v>
      </c>
      <c r="R37" s="13">
        <v>2</v>
      </c>
      <c r="S37" s="13">
        <v>0</v>
      </c>
      <c r="T37" s="13">
        <v>0</v>
      </c>
      <c r="U37" s="16">
        <v>0</v>
      </c>
      <c r="V37" s="13">
        <v>2</v>
      </c>
      <c r="W37" s="13">
        <v>0</v>
      </c>
      <c r="X37" s="17">
        <f t="shared" si="2"/>
        <v>100</v>
      </c>
      <c r="Y37" s="16">
        <v>2</v>
      </c>
      <c r="Z37" s="18">
        <f t="shared" si="3"/>
        <v>7.6923076923076925</v>
      </c>
      <c r="AA37" s="16">
        <v>2</v>
      </c>
      <c r="AB37" s="18">
        <f t="shared" si="4"/>
        <v>7.6923076923076925</v>
      </c>
      <c r="AC37" s="16"/>
      <c r="AD37" s="16"/>
      <c r="AE37" s="16"/>
      <c r="AF37" s="16"/>
      <c r="AG37" s="16"/>
      <c r="AH37" s="13"/>
      <c r="AI37" s="4"/>
    </row>
    <row r="38" spans="4:35" x14ac:dyDescent="0.45">
      <c r="D38" s="13">
        <v>15</v>
      </c>
      <c r="E38" s="155" t="str">
        <f>'косуля европейская'!$E$57</f>
        <v>ООО «Заря»</v>
      </c>
      <c r="F38" s="13">
        <v>26.52</v>
      </c>
      <c r="G38" s="13">
        <v>10</v>
      </c>
      <c r="H38" s="13">
        <v>10</v>
      </c>
      <c r="I38" s="14">
        <f t="shared" si="0"/>
        <v>0.37707390648567118</v>
      </c>
      <c r="J38" s="13">
        <v>1</v>
      </c>
      <c r="K38" s="15">
        <f t="shared" si="1"/>
        <v>10</v>
      </c>
      <c r="L38" s="163">
        <v>0</v>
      </c>
      <c r="M38" s="163">
        <v>0</v>
      </c>
      <c r="N38" s="163">
        <v>0</v>
      </c>
      <c r="O38" s="163">
        <v>0</v>
      </c>
      <c r="P38" s="163">
        <v>1</v>
      </c>
      <c r="Q38" s="163">
        <v>0</v>
      </c>
      <c r="R38" s="13">
        <v>0</v>
      </c>
      <c r="S38" s="13">
        <v>0</v>
      </c>
      <c r="T38" s="13">
        <v>0</v>
      </c>
      <c r="U38" s="16">
        <v>0</v>
      </c>
      <c r="V38" s="13">
        <v>0</v>
      </c>
      <c r="W38" s="13">
        <v>0</v>
      </c>
      <c r="X38" s="17">
        <f t="shared" si="2"/>
        <v>0</v>
      </c>
      <c r="Y38" s="16">
        <v>1</v>
      </c>
      <c r="Z38" s="18">
        <f t="shared" si="3"/>
        <v>10</v>
      </c>
      <c r="AA38" s="16">
        <v>1</v>
      </c>
      <c r="AB38" s="18">
        <f t="shared" si="4"/>
        <v>10</v>
      </c>
      <c r="AC38" s="16"/>
      <c r="AD38" s="16"/>
      <c r="AE38" s="16"/>
      <c r="AF38" s="16"/>
      <c r="AG38" s="16"/>
      <c r="AH38" s="13"/>
      <c r="AI38" s="4"/>
    </row>
    <row r="39" spans="4:35" x14ac:dyDescent="0.45">
      <c r="D39" s="13"/>
      <c r="E39" s="19" t="s">
        <v>22</v>
      </c>
      <c r="F39" s="13"/>
      <c r="G39" s="13"/>
      <c r="H39" s="13"/>
      <c r="I39" s="14"/>
      <c r="J39" s="13"/>
      <c r="K39" s="15"/>
      <c r="L39" s="163"/>
      <c r="M39" s="163"/>
      <c r="N39" s="163"/>
      <c r="O39" s="163"/>
      <c r="P39" s="163"/>
      <c r="Q39" s="163"/>
      <c r="R39" s="13"/>
      <c r="S39" s="13"/>
      <c r="T39" s="13"/>
      <c r="U39" s="16"/>
      <c r="V39" s="13"/>
      <c r="W39" s="13"/>
      <c r="X39" s="17"/>
      <c r="Y39" s="16"/>
      <c r="Z39" s="18"/>
      <c r="AA39" s="16"/>
      <c r="AB39" s="18"/>
      <c r="AC39" s="16"/>
      <c r="AD39" s="16"/>
      <c r="AE39" s="16"/>
      <c r="AF39" s="16"/>
      <c r="AG39" s="16"/>
      <c r="AH39" s="13"/>
      <c r="AI39" s="4"/>
    </row>
    <row r="40" spans="4:35" ht="50.4" x14ac:dyDescent="0.45">
      <c r="D40" s="13">
        <v>16</v>
      </c>
      <c r="E40" s="156" t="str">
        <f>'косуля европейская'!$E$60</f>
        <v>ООО «ОРХ "МТС-Змиевка»</v>
      </c>
      <c r="F40" s="13">
        <v>6.22</v>
      </c>
      <c r="G40" s="13">
        <v>13</v>
      </c>
      <c r="H40" s="13">
        <v>15</v>
      </c>
      <c r="I40" s="14">
        <f t="shared" si="0"/>
        <v>2.4115755627009645</v>
      </c>
      <c r="J40" s="13">
        <v>1</v>
      </c>
      <c r="K40" s="15">
        <f t="shared" si="1"/>
        <v>7.6923076923076925</v>
      </c>
      <c r="L40" s="163">
        <v>0</v>
      </c>
      <c r="M40" s="163">
        <v>0</v>
      </c>
      <c r="N40" s="163">
        <v>0</v>
      </c>
      <c r="O40" s="163">
        <v>0</v>
      </c>
      <c r="P40" s="163">
        <v>1</v>
      </c>
      <c r="Q40" s="163">
        <v>0</v>
      </c>
      <c r="R40" s="13">
        <v>1</v>
      </c>
      <c r="S40" s="13">
        <v>0</v>
      </c>
      <c r="T40" s="13">
        <v>0</v>
      </c>
      <c r="U40" s="16">
        <v>0</v>
      </c>
      <c r="V40" s="13">
        <v>1</v>
      </c>
      <c r="W40" s="13">
        <v>0</v>
      </c>
      <c r="X40" s="17">
        <f t="shared" si="2"/>
        <v>100</v>
      </c>
      <c r="Y40" s="16">
        <v>1</v>
      </c>
      <c r="Z40" s="18">
        <f t="shared" si="3"/>
        <v>6.666666666666667</v>
      </c>
      <c r="AA40" s="16">
        <v>1</v>
      </c>
      <c r="AB40" s="18">
        <f t="shared" si="4"/>
        <v>6.666666666666667</v>
      </c>
      <c r="AC40" s="16"/>
      <c r="AD40" s="16"/>
      <c r="AE40" s="16"/>
      <c r="AF40" s="16"/>
      <c r="AG40" s="16"/>
      <c r="AH40" s="13"/>
      <c r="AI40" s="4"/>
    </row>
    <row r="41" spans="4:35" x14ac:dyDescent="0.45">
      <c r="D41" s="13"/>
      <c r="E41" s="19" t="s">
        <v>23</v>
      </c>
      <c r="F41" s="13"/>
      <c r="G41" s="13"/>
      <c r="H41" s="13"/>
      <c r="I41" s="14"/>
      <c r="J41" s="13"/>
      <c r="K41" s="15"/>
      <c r="L41" s="163"/>
      <c r="M41" s="163"/>
      <c r="N41" s="163"/>
      <c r="O41" s="163"/>
      <c r="P41" s="163"/>
      <c r="Q41" s="163"/>
      <c r="R41" s="13"/>
      <c r="S41" s="13"/>
      <c r="T41" s="13"/>
      <c r="U41" s="16"/>
      <c r="V41" s="13"/>
      <c r="W41" s="13"/>
      <c r="X41" s="17"/>
      <c r="Y41" s="16"/>
      <c r="Z41" s="18"/>
      <c r="AA41" s="16"/>
      <c r="AB41" s="18"/>
      <c r="AC41" s="16"/>
      <c r="AD41" s="16"/>
      <c r="AE41" s="16"/>
      <c r="AF41" s="16"/>
      <c r="AG41" s="16"/>
      <c r="AH41" s="13"/>
      <c r="AI41" s="4"/>
    </row>
    <row r="42" spans="4:35" ht="126" x14ac:dyDescent="0.45">
      <c r="D42" s="13">
        <v>17</v>
      </c>
      <c r="E42" s="156" t="s">
        <v>24</v>
      </c>
      <c r="F42" s="13">
        <v>33.299999999999997</v>
      </c>
      <c r="G42" s="13">
        <v>10</v>
      </c>
      <c r="H42" s="13">
        <v>10</v>
      </c>
      <c r="I42" s="14">
        <f t="shared" si="0"/>
        <v>0.3003003003003003</v>
      </c>
      <c r="J42" s="13">
        <v>1</v>
      </c>
      <c r="K42" s="15">
        <f t="shared" si="1"/>
        <v>10</v>
      </c>
      <c r="L42" s="163">
        <v>0</v>
      </c>
      <c r="M42" s="163">
        <v>0</v>
      </c>
      <c r="N42" s="163">
        <v>0</v>
      </c>
      <c r="O42" s="163">
        <v>0</v>
      </c>
      <c r="P42" s="163">
        <v>1</v>
      </c>
      <c r="Q42" s="163">
        <v>0</v>
      </c>
      <c r="R42" s="13">
        <v>1</v>
      </c>
      <c r="S42" s="13">
        <v>0</v>
      </c>
      <c r="T42" s="13">
        <v>0</v>
      </c>
      <c r="U42" s="16">
        <v>0</v>
      </c>
      <c r="V42" s="13">
        <v>1</v>
      </c>
      <c r="W42" s="13">
        <v>0</v>
      </c>
      <c r="X42" s="17">
        <f t="shared" si="2"/>
        <v>100</v>
      </c>
      <c r="Y42" s="16">
        <v>1</v>
      </c>
      <c r="Z42" s="18">
        <f t="shared" si="3"/>
        <v>10</v>
      </c>
      <c r="AA42" s="16">
        <v>1</v>
      </c>
      <c r="AB42" s="18">
        <f t="shared" si="4"/>
        <v>10</v>
      </c>
      <c r="AC42" s="16"/>
      <c r="AD42" s="16"/>
      <c r="AE42" s="16"/>
      <c r="AF42" s="16"/>
      <c r="AG42" s="16"/>
      <c r="AH42" s="13"/>
      <c r="AI42" s="4"/>
    </row>
    <row r="43" spans="4:35" x14ac:dyDescent="0.45">
      <c r="D43" s="13"/>
      <c r="E43" s="19" t="s">
        <v>25</v>
      </c>
      <c r="F43" s="13"/>
      <c r="G43" s="13"/>
      <c r="H43" s="13"/>
      <c r="I43" s="14"/>
      <c r="J43" s="13"/>
      <c r="K43" s="15"/>
      <c r="L43" s="163"/>
      <c r="M43" s="163"/>
      <c r="N43" s="163"/>
      <c r="O43" s="163"/>
      <c r="P43" s="163"/>
      <c r="Q43" s="163"/>
      <c r="R43" s="13"/>
      <c r="S43" s="13"/>
      <c r="T43" s="13"/>
      <c r="U43" s="16"/>
      <c r="V43" s="13"/>
      <c r="W43" s="13"/>
      <c r="X43" s="17"/>
      <c r="Y43" s="16"/>
      <c r="Z43" s="18"/>
      <c r="AA43" s="16"/>
      <c r="AB43" s="18"/>
      <c r="AC43" s="16"/>
      <c r="AD43" s="16"/>
      <c r="AE43" s="16"/>
      <c r="AF43" s="16"/>
      <c r="AG43" s="16"/>
      <c r="AH43" s="13"/>
      <c r="AI43" s="4"/>
    </row>
    <row r="44" spans="4:35" ht="100.8" x14ac:dyDescent="0.45">
      <c r="D44" s="13">
        <v>18</v>
      </c>
      <c r="E44" s="156" t="s">
        <v>7</v>
      </c>
      <c r="F44" s="13">
        <v>29.48</v>
      </c>
      <c r="G44" s="13">
        <v>20</v>
      </c>
      <c r="H44" s="13">
        <v>24</v>
      </c>
      <c r="I44" s="14">
        <f t="shared" si="0"/>
        <v>0.81411126187245586</v>
      </c>
      <c r="J44" s="13">
        <v>2</v>
      </c>
      <c r="K44" s="15">
        <f t="shared" si="1"/>
        <v>10</v>
      </c>
      <c r="L44" s="163">
        <v>0</v>
      </c>
      <c r="M44" s="163">
        <v>0</v>
      </c>
      <c r="N44" s="163">
        <v>0</v>
      </c>
      <c r="O44" s="163">
        <v>0</v>
      </c>
      <c r="P44" s="163">
        <v>2</v>
      </c>
      <c r="Q44" s="163">
        <v>0</v>
      </c>
      <c r="R44" s="13">
        <v>2</v>
      </c>
      <c r="S44" s="13">
        <v>0</v>
      </c>
      <c r="T44" s="13">
        <v>0</v>
      </c>
      <c r="U44" s="16">
        <v>0</v>
      </c>
      <c r="V44" s="13">
        <v>2</v>
      </c>
      <c r="W44" s="13">
        <v>0</v>
      </c>
      <c r="X44" s="17">
        <f t="shared" si="2"/>
        <v>100</v>
      </c>
      <c r="Y44" s="16">
        <v>2</v>
      </c>
      <c r="Z44" s="18">
        <f t="shared" si="3"/>
        <v>8.3333333333333321</v>
      </c>
      <c r="AA44" s="16">
        <v>2</v>
      </c>
      <c r="AB44" s="18">
        <f t="shared" si="4"/>
        <v>8.3333333333333321</v>
      </c>
      <c r="AC44" s="16"/>
      <c r="AD44" s="16"/>
      <c r="AE44" s="16"/>
      <c r="AF44" s="16"/>
      <c r="AG44" s="16"/>
      <c r="AH44" s="13"/>
      <c r="AI44" s="4"/>
    </row>
    <row r="45" spans="4:35" x14ac:dyDescent="0.45">
      <c r="D45" s="13"/>
      <c r="E45" s="19" t="s">
        <v>27</v>
      </c>
      <c r="F45" s="13"/>
      <c r="G45" s="13"/>
      <c r="H45" s="13"/>
      <c r="I45" s="14"/>
      <c r="J45" s="13"/>
      <c r="K45" s="15"/>
      <c r="L45" s="163"/>
      <c r="M45" s="163"/>
      <c r="N45" s="163"/>
      <c r="O45" s="163"/>
      <c r="P45" s="163"/>
      <c r="Q45" s="163"/>
      <c r="R45" s="13"/>
      <c r="S45" s="13"/>
      <c r="T45" s="13"/>
      <c r="U45" s="16"/>
      <c r="V45" s="13"/>
      <c r="W45" s="13"/>
      <c r="X45" s="17"/>
      <c r="Y45" s="16"/>
      <c r="Z45" s="18"/>
      <c r="AA45" s="16"/>
      <c r="AB45" s="18"/>
      <c r="AC45" s="16"/>
      <c r="AD45" s="16"/>
      <c r="AE45" s="16"/>
      <c r="AF45" s="16"/>
      <c r="AG45" s="16"/>
      <c r="AH45" s="13"/>
      <c r="AI45" s="4"/>
    </row>
    <row r="46" spans="4:35" ht="126" x14ac:dyDescent="0.45">
      <c r="D46" s="13">
        <v>19</v>
      </c>
      <c r="E46" s="156" t="s">
        <v>28</v>
      </c>
      <c r="F46" s="13">
        <v>31.09</v>
      </c>
      <c r="G46" s="13">
        <v>11</v>
      </c>
      <c r="H46" s="13">
        <v>17</v>
      </c>
      <c r="I46" s="14">
        <f t="shared" si="0"/>
        <v>0.54679961402380184</v>
      </c>
      <c r="J46" s="13">
        <v>1</v>
      </c>
      <c r="K46" s="15">
        <f t="shared" si="1"/>
        <v>9.0909090909090917</v>
      </c>
      <c r="L46" s="163">
        <v>0</v>
      </c>
      <c r="M46" s="163">
        <v>0</v>
      </c>
      <c r="N46" s="163">
        <v>0</v>
      </c>
      <c r="O46" s="163">
        <v>0</v>
      </c>
      <c r="P46" s="163">
        <v>1</v>
      </c>
      <c r="Q46" s="163">
        <v>0</v>
      </c>
      <c r="R46" s="13">
        <v>0</v>
      </c>
      <c r="S46" s="13">
        <v>0</v>
      </c>
      <c r="T46" s="13">
        <v>0</v>
      </c>
      <c r="U46" s="16">
        <v>0</v>
      </c>
      <c r="V46" s="13">
        <v>0</v>
      </c>
      <c r="W46" s="13">
        <v>0</v>
      </c>
      <c r="X46" s="17">
        <f t="shared" si="2"/>
        <v>0</v>
      </c>
      <c r="Y46" s="16">
        <v>1</v>
      </c>
      <c r="Z46" s="18">
        <f t="shared" si="3"/>
        <v>5.8823529411764701</v>
      </c>
      <c r="AA46" s="16">
        <v>1</v>
      </c>
      <c r="AB46" s="18">
        <f t="shared" si="4"/>
        <v>5.8823529411764701</v>
      </c>
      <c r="AC46" s="16"/>
      <c r="AD46" s="16"/>
      <c r="AE46" s="16"/>
      <c r="AF46" s="16"/>
      <c r="AG46" s="16"/>
      <c r="AH46" s="13"/>
      <c r="AI46" s="4"/>
    </row>
    <row r="47" spans="4:35" x14ac:dyDescent="0.45">
      <c r="D47" s="13"/>
      <c r="E47" s="19" t="s">
        <v>29</v>
      </c>
      <c r="F47" s="13"/>
      <c r="G47" s="13"/>
      <c r="H47" s="13"/>
      <c r="I47" s="14"/>
      <c r="J47" s="13"/>
      <c r="K47" s="15"/>
      <c r="L47" s="163"/>
      <c r="M47" s="163"/>
      <c r="N47" s="163"/>
      <c r="O47" s="163"/>
      <c r="P47" s="163"/>
      <c r="Q47" s="163"/>
      <c r="R47" s="13"/>
      <c r="S47" s="13"/>
      <c r="T47" s="13"/>
      <c r="U47" s="16"/>
      <c r="V47" s="13"/>
      <c r="W47" s="13"/>
      <c r="X47" s="17"/>
      <c r="Y47" s="16"/>
      <c r="Z47" s="18"/>
      <c r="AA47" s="16"/>
      <c r="AB47" s="18"/>
      <c r="AC47" s="16"/>
      <c r="AD47" s="16"/>
      <c r="AE47" s="16"/>
      <c r="AF47" s="16"/>
      <c r="AG47" s="16"/>
      <c r="AH47" s="13"/>
      <c r="AI47" s="4"/>
    </row>
    <row r="48" spans="4:35" ht="121.8" customHeight="1" x14ac:dyDescent="0.45">
      <c r="D48" s="13">
        <v>20</v>
      </c>
      <c r="E48" s="156" t="s">
        <v>108</v>
      </c>
      <c r="F48" s="13">
        <v>39.82</v>
      </c>
      <c r="G48" s="13">
        <v>22</v>
      </c>
      <c r="H48" s="13">
        <v>27</v>
      </c>
      <c r="I48" s="14">
        <f t="shared" si="0"/>
        <v>0.67805123053741834</v>
      </c>
      <c r="J48" s="13">
        <v>2</v>
      </c>
      <c r="K48" s="15">
        <f t="shared" si="1"/>
        <v>9.0909090909090917</v>
      </c>
      <c r="L48" s="163">
        <v>0</v>
      </c>
      <c r="M48" s="163">
        <v>0</v>
      </c>
      <c r="N48" s="163">
        <v>0</v>
      </c>
      <c r="O48" s="163">
        <v>0</v>
      </c>
      <c r="P48" s="163">
        <v>2</v>
      </c>
      <c r="Q48" s="163">
        <v>0</v>
      </c>
      <c r="R48" s="13">
        <v>2</v>
      </c>
      <c r="S48" s="13">
        <v>0</v>
      </c>
      <c r="T48" s="13">
        <v>0</v>
      </c>
      <c r="U48" s="16">
        <v>0</v>
      </c>
      <c r="V48" s="13">
        <v>2</v>
      </c>
      <c r="W48" s="13">
        <v>0</v>
      </c>
      <c r="X48" s="17">
        <f t="shared" si="2"/>
        <v>100</v>
      </c>
      <c r="Y48" s="16">
        <v>2</v>
      </c>
      <c r="Z48" s="18">
        <f t="shared" si="3"/>
        <v>7.4074074074074066</v>
      </c>
      <c r="AA48" s="16">
        <v>2</v>
      </c>
      <c r="AB48" s="18">
        <f t="shared" si="4"/>
        <v>7.4074074074074066</v>
      </c>
      <c r="AC48" s="16"/>
      <c r="AD48" s="16"/>
      <c r="AE48" s="16"/>
      <c r="AF48" s="16"/>
      <c r="AG48" s="16"/>
      <c r="AH48" s="13"/>
      <c r="AI48" s="4"/>
    </row>
    <row r="49" spans="4:35" x14ac:dyDescent="0.45">
      <c r="D49" s="13"/>
      <c r="E49" s="19" t="s">
        <v>31</v>
      </c>
      <c r="F49" s="13"/>
      <c r="G49" s="13"/>
      <c r="H49" s="13"/>
      <c r="I49" s="14"/>
      <c r="J49" s="13"/>
      <c r="K49" s="15"/>
      <c r="L49" s="163"/>
      <c r="M49" s="163"/>
      <c r="N49" s="163"/>
      <c r="O49" s="163"/>
      <c r="P49" s="163"/>
      <c r="Q49" s="163"/>
      <c r="R49" s="13"/>
      <c r="S49" s="13"/>
      <c r="T49" s="13"/>
      <c r="U49" s="16"/>
      <c r="V49" s="13"/>
      <c r="W49" s="13"/>
      <c r="X49" s="17"/>
      <c r="Y49" s="16"/>
      <c r="Z49" s="18"/>
      <c r="AA49" s="16"/>
      <c r="AB49" s="18"/>
      <c r="AC49" s="16"/>
      <c r="AD49" s="16"/>
      <c r="AE49" s="16"/>
      <c r="AF49" s="16"/>
      <c r="AG49" s="16"/>
      <c r="AH49" s="13"/>
      <c r="AI49" s="4"/>
    </row>
    <row r="50" spans="4:35" ht="100.8" x14ac:dyDescent="0.45">
      <c r="D50" s="13">
        <v>21</v>
      </c>
      <c r="E50" s="156" t="s">
        <v>7</v>
      </c>
      <c r="F50" s="13">
        <v>48.2</v>
      </c>
      <c r="G50" s="13">
        <v>38</v>
      </c>
      <c r="H50" s="13">
        <v>41</v>
      </c>
      <c r="I50" s="14">
        <f t="shared" si="0"/>
        <v>0.85062240663900412</v>
      </c>
      <c r="J50" s="13">
        <v>3</v>
      </c>
      <c r="K50" s="15">
        <f t="shared" si="1"/>
        <v>7.8947368421052628</v>
      </c>
      <c r="L50" s="163">
        <v>0</v>
      </c>
      <c r="M50" s="163">
        <v>0</v>
      </c>
      <c r="N50" s="163">
        <v>0</v>
      </c>
      <c r="O50" s="163">
        <v>0</v>
      </c>
      <c r="P50" s="163">
        <v>3</v>
      </c>
      <c r="Q50" s="163">
        <v>0</v>
      </c>
      <c r="R50" s="13">
        <v>3</v>
      </c>
      <c r="S50" s="13">
        <v>0</v>
      </c>
      <c r="T50" s="13">
        <v>0</v>
      </c>
      <c r="U50" s="16">
        <v>0</v>
      </c>
      <c r="V50" s="13">
        <v>3</v>
      </c>
      <c r="W50" s="13">
        <v>0</v>
      </c>
      <c r="X50" s="17">
        <f t="shared" si="2"/>
        <v>100</v>
      </c>
      <c r="Y50" s="16">
        <v>4</v>
      </c>
      <c r="Z50" s="18">
        <f t="shared" si="3"/>
        <v>9.7560975609756095</v>
      </c>
      <c r="AA50" s="16">
        <v>4</v>
      </c>
      <c r="AB50" s="18">
        <f t="shared" si="4"/>
        <v>9.7560975609756095</v>
      </c>
      <c r="AC50" s="16"/>
      <c r="AD50" s="16"/>
      <c r="AE50" s="16"/>
      <c r="AF50" s="16"/>
      <c r="AG50" s="16"/>
      <c r="AH50" s="13"/>
      <c r="AI50" s="4"/>
    </row>
    <row r="51" spans="4:35" x14ac:dyDescent="0.45">
      <c r="D51" s="13"/>
      <c r="E51" s="19" t="s">
        <v>33</v>
      </c>
      <c r="F51" s="13"/>
      <c r="G51" s="13"/>
      <c r="H51" s="13"/>
      <c r="I51" s="14"/>
      <c r="J51" s="13"/>
      <c r="K51" s="15"/>
      <c r="L51" s="163"/>
      <c r="M51" s="163"/>
      <c r="N51" s="163"/>
      <c r="O51" s="163"/>
      <c r="P51" s="163"/>
      <c r="Q51" s="163"/>
      <c r="R51" s="13"/>
      <c r="S51" s="13"/>
      <c r="T51" s="13"/>
      <c r="U51" s="16"/>
      <c r="V51" s="13"/>
      <c r="W51" s="13"/>
      <c r="X51" s="17"/>
      <c r="Y51" s="16"/>
      <c r="Z51" s="18"/>
      <c r="AA51" s="16"/>
      <c r="AB51" s="18"/>
      <c r="AC51" s="16"/>
      <c r="AD51" s="16"/>
      <c r="AE51" s="16"/>
      <c r="AF51" s="16"/>
      <c r="AG51" s="16"/>
      <c r="AH51" s="13"/>
      <c r="AI51" s="4"/>
    </row>
    <row r="52" spans="4:35" ht="100.8" x14ac:dyDescent="0.45">
      <c r="D52" s="13">
        <v>22</v>
      </c>
      <c r="E52" s="156" t="s">
        <v>7</v>
      </c>
      <c r="F52" s="13">
        <v>69.69</v>
      </c>
      <c r="G52" s="13">
        <v>12</v>
      </c>
      <c r="H52" s="13">
        <v>15</v>
      </c>
      <c r="I52" s="14">
        <f t="shared" si="0"/>
        <v>0.21523891519586741</v>
      </c>
      <c r="J52" s="13">
        <v>1</v>
      </c>
      <c r="K52" s="15">
        <f t="shared" si="1"/>
        <v>8.3333333333333321</v>
      </c>
      <c r="L52" s="163">
        <v>0</v>
      </c>
      <c r="M52" s="163">
        <v>0</v>
      </c>
      <c r="N52" s="163">
        <v>0</v>
      </c>
      <c r="O52" s="163">
        <v>0</v>
      </c>
      <c r="P52" s="163">
        <v>1</v>
      </c>
      <c r="Q52" s="163">
        <v>0</v>
      </c>
      <c r="R52" s="13">
        <v>1</v>
      </c>
      <c r="S52" s="13">
        <v>0</v>
      </c>
      <c r="T52" s="13">
        <v>0</v>
      </c>
      <c r="U52" s="16">
        <v>0</v>
      </c>
      <c r="V52" s="13">
        <v>1</v>
      </c>
      <c r="W52" s="13">
        <v>0</v>
      </c>
      <c r="X52" s="17">
        <f t="shared" si="2"/>
        <v>100</v>
      </c>
      <c r="Y52" s="16">
        <v>1</v>
      </c>
      <c r="Z52" s="18">
        <f t="shared" si="3"/>
        <v>6.666666666666667</v>
      </c>
      <c r="AA52" s="16">
        <v>1</v>
      </c>
      <c r="AB52" s="18">
        <f t="shared" si="4"/>
        <v>6.666666666666667</v>
      </c>
      <c r="AC52" s="16"/>
      <c r="AD52" s="16"/>
      <c r="AE52" s="16"/>
      <c r="AF52" s="16"/>
      <c r="AG52" s="16"/>
      <c r="AH52" s="13"/>
      <c r="AI52" s="4"/>
    </row>
    <row r="53" spans="4:35" x14ac:dyDescent="0.45">
      <c r="D53" s="13"/>
      <c r="E53" s="19" t="s">
        <v>34</v>
      </c>
      <c r="F53" s="13"/>
      <c r="G53" s="13"/>
      <c r="H53" s="13"/>
      <c r="I53" s="14"/>
      <c r="J53" s="13"/>
      <c r="K53" s="15"/>
      <c r="L53" s="163"/>
      <c r="M53" s="163"/>
      <c r="N53" s="163"/>
      <c r="O53" s="163"/>
      <c r="P53" s="163"/>
      <c r="Q53" s="163"/>
      <c r="R53" s="13"/>
      <c r="S53" s="13"/>
      <c r="T53" s="13"/>
      <c r="U53" s="16"/>
      <c r="V53" s="13"/>
      <c r="W53" s="13"/>
      <c r="X53" s="17"/>
      <c r="Y53" s="16"/>
      <c r="Z53" s="18"/>
      <c r="AA53" s="16"/>
      <c r="AB53" s="18"/>
      <c r="AC53" s="16"/>
      <c r="AD53" s="16"/>
      <c r="AE53" s="16"/>
      <c r="AF53" s="16"/>
      <c r="AG53" s="16"/>
      <c r="AH53" s="13"/>
      <c r="AI53" s="4"/>
    </row>
    <row r="54" spans="4:35" ht="100.8" x14ac:dyDescent="0.45">
      <c r="D54" s="13">
        <v>23</v>
      </c>
      <c r="E54" s="155" t="s">
        <v>7</v>
      </c>
      <c r="F54" s="13">
        <v>53.09</v>
      </c>
      <c r="G54" s="13">
        <v>20</v>
      </c>
      <c r="H54" s="13">
        <v>20</v>
      </c>
      <c r="I54" s="14">
        <f t="shared" si="0"/>
        <v>0.37671877943115462</v>
      </c>
      <c r="J54" s="13">
        <v>2</v>
      </c>
      <c r="K54" s="15">
        <f t="shared" si="1"/>
        <v>10</v>
      </c>
      <c r="L54" s="163">
        <v>0</v>
      </c>
      <c r="M54" s="163">
        <v>0</v>
      </c>
      <c r="N54" s="163">
        <v>0</v>
      </c>
      <c r="O54" s="163">
        <v>0</v>
      </c>
      <c r="P54" s="163">
        <v>2</v>
      </c>
      <c r="Q54" s="163">
        <v>0</v>
      </c>
      <c r="R54" s="13">
        <v>2</v>
      </c>
      <c r="S54" s="13">
        <v>0</v>
      </c>
      <c r="T54" s="13">
        <v>0</v>
      </c>
      <c r="U54" s="16">
        <v>0</v>
      </c>
      <c r="V54" s="13">
        <v>2</v>
      </c>
      <c r="W54" s="13">
        <v>0</v>
      </c>
      <c r="X54" s="17">
        <f t="shared" si="2"/>
        <v>100</v>
      </c>
      <c r="Y54" s="16">
        <v>2</v>
      </c>
      <c r="Z54" s="18">
        <f t="shared" si="3"/>
        <v>10</v>
      </c>
      <c r="AA54" s="16">
        <v>2</v>
      </c>
      <c r="AB54" s="18">
        <f t="shared" si="4"/>
        <v>10</v>
      </c>
      <c r="AC54" s="16"/>
      <c r="AD54" s="16"/>
      <c r="AE54" s="16"/>
      <c r="AF54" s="16"/>
      <c r="AG54" s="16"/>
      <c r="AH54" s="13"/>
      <c r="AI54" s="4"/>
    </row>
    <row r="55" spans="4:35" x14ac:dyDescent="0.45">
      <c r="D55" s="13"/>
      <c r="E55" s="19" t="s">
        <v>35</v>
      </c>
      <c r="F55" s="13"/>
      <c r="G55" s="13"/>
      <c r="H55" s="13"/>
      <c r="I55" s="14"/>
      <c r="J55" s="13"/>
      <c r="K55" s="15"/>
      <c r="L55" s="163"/>
      <c r="M55" s="163"/>
      <c r="N55" s="163"/>
      <c r="O55" s="163"/>
      <c r="P55" s="163"/>
      <c r="Q55" s="163"/>
      <c r="R55" s="13"/>
      <c r="S55" s="13"/>
      <c r="T55" s="13"/>
      <c r="U55" s="16"/>
      <c r="V55" s="13"/>
      <c r="W55" s="13"/>
      <c r="X55" s="17"/>
      <c r="Y55" s="16"/>
      <c r="Z55" s="18"/>
      <c r="AA55" s="16"/>
      <c r="AB55" s="18"/>
      <c r="AC55" s="16"/>
      <c r="AD55" s="16"/>
      <c r="AE55" s="16"/>
      <c r="AF55" s="16"/>
      <c r="AG55" s="16"/>
      <c r="AH55" s="13"/>
      <c r="AI55" s="4"/>
    </row>
    <row r="56" spans="4:35" ht="126" x14ac:dyDescent="0.45">
      <c r="D56" s="13">
        <v>24</v>
      </c>
      <c r="E56" s="155" t="s">
        <v>111</v>
      </c>
      <c r="F56" s="13">
        <v>31.13</v>
      </c>
      <c r="G56" s="13">
        <v>38</v>
      </c>
      <c r="H56" s="13">
        <v>40</v>
      </c>
      <c r="I56" s="14">
        <f t="shared" si="0"/>
        <v>1.2849341471249598</v>
      </c>
      <c r="J56" s="13">
        <v>3</v>
      </c>
      <c r="K56" s="15">
        <f t="shared" si="1"/>
        <v>7.8947368421052628</v>
      </c>
      <c r="L56" s="163">
        <v>0</v>
      </c>
      <c r="M56" s="163">
        <v>0</v>
      </c>
      <c r="N56" s="163">
        <v>0</v>
      </c>
      <c r="O56" s="163">
        <v>0</v>
      </c>
      <c r="P56" s="163">
        <v>3</v>
      </c>
      <c r="Q56" s="163">
        <v>0</v>
      </c>
      <c r="R56" s="13">
        <v>3</v>
      </c>
      <c r="S56" s="13">
        <v>0</v>
      </c>
      <c r="T56" s="13">
        <v>0</v>
      </c>
      <c r="U56" s="16">
        <v>0</v>
      </c>
      <c r="V56" s="13">
        <v>3</v>
      </c>
      <c r="W56" s="13">
        <v>0</v>
      </c>
      <c r="X56" s="17">
        <f t="shared" si="2"/>
        <v>100</v>
      </c>
      <c r="Y56" s="16">
        <v>4</v>
      </c>
      <c r="Z56" s="18">
        <f t="shared" si="3"/>
        <v>10</v>
      </c>
      <c r="AA56" s="16">
        <v>4</v>
      </c>
      <c r="AB56" s="18">
        <f t="shared" si="4"/>
        <v>10</v>
      </c>
      <c r="AC56" s="16"/>
      <c r="AD56" s="16"/>
      <c r="AE56" s="16"/>
      <c r="AF56" s="16"/>
      <c r="AG56" s="16"/>
      <c r="AH56" s="13"/>
      <c r="AI56" s="4"/>
    </row>
    <row r="57" spans="4:35" ht="44.4" customHeight="1" x14ac:dyDescent="0.45">
      <c r="D57" s="13"/>
      <c r="E57" s="19" t="s">
        <v>36</v>
      </c>
      <c r="F57" s="13"/>
      <c r="G57" s="13"/>
      <c r="H57" s="13"/>
      <c r="I57" s="14"/>
      <c r="J57" s="13"/>
      <c r="K57" s="15"/>
      <c r="L57" s="163"/>
      <c r="M57" s="163"/>
      <c r="N57" s="163"/>
      <c r="O57" s="163"/>
      <c r="P57" s="163"/>
      <c r="Q57" s="163"/>
      <c r="R57" s="13"/>
      <c r="S57" s="13"/>
      <c r="T57" s="13"/>
      <c r="U57" s="16"/>
      <c r="V57" s="13"/>
      <c r="W57" s="13"/>
      <c r="X57" s="17"/>
      <c r="Y57" s="16"/>
      <c r="Z57" s="18"/>
      <c r="AA57" s="16"/>
      <c r="AB57" s="18"/>
      <c r="AC57" s="16"/>
      <c r="AD57" s="16"/>
      <c r="AE57" s="16"/>
      <c r="AF57" s="16"/>
      <c r="AG57" s="16"/>
      <c r="AH57" s="13"/>
      <c r="AI57" s="4"/>
    </row>
    <row r="58" spans="4:35" ht="126" x14ac:dyDescent="0.45">
      <c r="D58" s="13">
        <v>25</v>
      </c>
      <c r="E58" s="156" t="s">
        <v>37</v>
      </c>
      <c r="F58" s="13">
        <v>45.039000000000001</v>
      </c>
      <c r="G58" s="13">
        <v>33</v>
      </c>
      <c r="H58" s="13">
        <v>36</v>
      </c>
      <c r="I58" s="14">
        <f t="shared" si="0"/>
        <v>0.79930726703523614</v>
      </c>
      <c r="J58" s="13">
        <v>3</v>
      </c>
      <c r="K58" s="15">
        <f t="shared" si="1"/>
        <v>9.0909090909090917</v>
      </c>
      <c r="L58" s="163">
        <v>0</v>
      </c>
      <c r="M58" s="163">
        <v>0</v>
      </c>
      <c r="N58" s="163">
        <v>0</v>
      </c>
      <c r="O58" s="163">
        <v>0</v>
      </c>
      <c r="P58" s="166">
        <v>3</v>
      </c>
      <c r="Q58" s="166">
        <v>0</v>
      </c>
      <c r="R58" s="13">
        <v>2</v>
      </c>
      <c r="S58" s="13">
        <v>0</v>
      </c>
      <c r="T58" s="13">
        <v>0</v>
      </c>
      <c r="U58" s="16">
        <v>0</v>
      </c>
      <c r="V58" s="13">
        <v>2</v>
      </c>
      <c r="W58" s="13">
        <v>0</v>
      </c>
      <c r="X58" s="17">
        <f t="shared" si="2"/>
        <v>66.666666666666657</v>
      </c>
      <c r="Y58" s="16">
        <v>3</v>
      </c>
      <c r="Z58" s="18">
        <f t="shared" si="3"/>
        <v>8.3333333333333321</v>
      </c>
      <c r="AA58" s="16">
        <v>3</v>
      </c>
      <c r="AB58" s="18">
        <f t="shared" si="4"/>
        <v>8.3333333333333321</v>
      </c>
      <c r="AC58" s="16"/>
      <c r="AD58" s="16"/>
      <c r="AE58" s="16"/>
      <c r="AF58" s="16"/>
      <c r="AG58" s="16"/>
      <c r="AH58" s="13"/>
      <c r="AI58" s="4"/>
    </row>
    <row r="59" spans="4:35" x14ac:dyDescent="0.45">
      <c r="D59" s="168" t="s">
        <v>38</v>
      </c>
      <c r="E59" s="169"/>
      <c r="F59" s="13">
        <f>SUM(F12:F58)</f>
        <v>884.17800000000011</v>
      </c>
      <c r="G59" s="13">
        <f>SUM(G13:G58)</f>
        <v>616</v>
      </c>
      <c r="H59" s="13">
        <f>SUM(H12:H58)</f>
        <v>691</v>
      </c>
      <c r="I59" s="14">
        <f t="shared" si="0"/>
        <v>0.78151684389342413</v>
      </c>
      <c r="J59" s="13">
        <f>SUM(J12:J58)</f>
        <v>52</v>
      </c>
      <c r="K59" s="15">
        <f t="shared" si="1"/>
        <v>8.4415584415584419</v>
      </c>
      <c r="L59" s="163">
        <v>0</v>
      </c>
      <c r="M59" s="163">
        <f>SUM(M12:M58)</f>
        <v>0</v>
      </c>
      <c r="N59" s="163">
        <f>SUM(N12:N58)</f>
        <v>0</v>
      </c>
      <c r="O59" s="164">
        <f>SUM(O12:O58)</f>
        <v>0</v>
      </c>
      <c r="P59" s="163">
        <f>SUM(P12:P58)</f>
        <v>52</v>
      </c>
      <c r="Q59" s="163">
        <f>SUM(Q12:Q58)</f>
        <v>0</v>
      </c>
      <c r="R59" s="26">
        <f>SUM(R12:R58)</f>
        <v>49</v>
      </c>
      <c r="S59" s="13">
        <v>0</v>
      </c>
      <c r="T59" s="13">
        <v>0</v>
      </c>
      <c r="U59" s="16">
        <v>0</v>
      </c>
      <c r="V59" s="13">
        <f>SUM(V12:V58)</f>
        <v>49</v>
      </c>
      <c r="W59" s="13">
        <v>0</v>
      </c>
      <c r="X59" s="17">
        <f t="shared" si="2"/>
        <v>94.230769230769226</v>
      </c>
      <c r="Y59" s="16">
        <f>SUM(Y12:Y58)</f>
        <v>59</v>
      </c>
      <c r="Z59" s="18">
        <f t="shared" si="3"/>
        <v>8.5383502170766992</v>
      </c>
      <c r="AA59" s="16">
        <f>SUM(AA12:AA58)</f>
        <v>58</v>
      </c>
      <c r="AB59" s="18">
        <f t="shared" si="4"/>
        <v>8.3936324167872645</v>
      </c>
      <c r="AC59" s="16"/>
      <c r="AD59" s="16"/>
      <c r="AE59" s="16"/>
      <c r="AF59" s="16"/>
      <c r="AG59" s="16"/>
      <c r="AH59" s="13"/>
      <c r="AI59" s="4"/>
    </row>
    <row r="60" spans="4:35" x14ac:dyDescent="0.45">
      <c r="D60" s="21"/>
      <c r="E60" s="21"/>
      <c r="F60" s="4"/>
      <c r="G60" s="4"/>
      <c r="H60" s="4"/>
      <c r="I60" s="22"/>
      <c r="J60" s="4"/>
      <c r="K60" s="23"/>
      <c r="L60" s="23"/>
      <c r="M60" s="23"/>
      <c r="N60" s="23"/>
      <c r="O60" s="23"/>
      <c r="P60" s="23"/>
      <c r="Q60" s="23"/>
      <c r="R60" s="4"/>
      <c r="S60" s="4"/>
      <c r="T60" s="4"/>
      <c r="U60" s="4"/>
      <c r="V60" s="4"/>
      <c r="W60" s="4"/>
      <c r="X60" s="23"/>
      <c r="Y60" s="4"/>
      <c r="Z60" s="22"/>
      <c r="AA60" s="4"/>
      <c r="AB60" s="22"/>
      <c r="AC60" s="4"/>
      <c r="AD60" s="4"/>
      <c r="AE60" s="4"/>
      <c r="AF60" s="4"/>
      <c r="AG60" s="4"/>
      <c r="AH60" s="4"/>
      <c r="AI60" s="4"/>
    </row>
    <row r="61" spans="4:35" x14ac:dyDescent="0.45">
      <c r="R61" s="27"/>
    </row>
    <row r="62" spans="4:35" ht="57.6" customHeight="1" x14ac:dyDescent="0.45">
      <c r="E62" s="109"/>
      <c r="F62" s="110"/>
      <c r="G62" s="110"/>
      <c r="H62" s="110"/>
      <c r="I62" s="110"/>
      <c r="J62" s="109"/>
      <c r="K62" s="109"/>
      <c r="L62" s="109"/>
      <c r="M62" s="106"/>
      <c r="N62" s="106"/>
      <c r="O62" s="110"/>
      <c r="P62" s="110"/>
      <c r="Q62" s="110"/>
      <c r="R62" s="110"/>
      <c r="S62" s="110"/>
      <c r="T62" s="110"/>
      <c r="U62" s="110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4:35" x14ac:dyDescent="0.45">
      <c r="E63" s="110"/>
      <c r="F63" s="110"/>
      <c r="G63" s="110"/>
      <c r="H63" s="110"/>
      <c r="I63" s="110"/>
      <c r="J63" s="109"/>
      <c r="K63" s="109"/>
      <c r="L63" s="109"/>
      <c r="M63" s="106"/>
      <c r="N63" s="106"/>
    </row>
    <row r="64" spans="4:35" x14ac:dyDescent="0.45">
      <c r="E64" s="110"/>
      <c r="F64" s="110"/>
      <c r="G64" s="110"/>
      <c r="H64" s="110"/>
      <c r="I64" s="110"/>
      <c r="J64" s="109"/>
      <c r="K64" s="109"/>
      <c r="L64" s="109"/>
      <c r="M64" s="106"/>
      <c r="N64" s="106"/>
    </row>
  </sheetData>
  <mergeCells count="36">
    <mergeCell ref="AH9:AH10"/>
    <mergeCell ref="Y8:Y10"/>
    <mergeCell ref="Z8:Z10"/>
    <mergeCell ref="AA8:AA10"/>
    <mergeCell ref="AB8:AB10"/>
    <mergeCell ref="AC8:AC10"/>
    <mergeCell ref="E62:I64"/>
    <mergeCell ref="D59:E59"/>
    <mergeCell ref="Y5:AH5"/>
    <mergeCell ref="J6:Q7"/>
    <mergeCell ref="R6:X7"/>
    <mergeCell ref="Y6:Z7"/>
    <mergeCell ref="AA6:AH7"/>
    <mergeCell ref="O62:U62"/>
    <mergeCell ref="J62:L64"/>
    <mergeCell ref="M62:N64"/>
    <mergeCell ref="AD8:AH8"/>
    <mergeCell ref="M9:P9"/>
    <mergeCell ref="Q9:Q10"/>
    <mergeCell ref="S9:V9"/>
    <mergeCell ref="W9:W10"/>
    <mergeCell ref="AD9:AG9"/>
    <mergeCell ref="J1:Y3"/>
    <mergeCell ref="D5:D10"/>
    <mergeCell ref="E5:E10"/>
    <mergeCell ref="F5:F10"/>
    <mergeCell ref="G5:H9"/>
    <mergeCell ref="I5:I10"/>
    <mergeCell ref="J5:X5"/>
    <mergeCell ref="J8:J10"/>
    <mergeCell ref="K8:K10"/>
    <mergeCell ref="L8:L10"/>
    <mergeCell ref="M8:Q8"/>
    <mergeCell ref="R8:R10"/>
    <mergeCell ref="S8:W8"/>
    <mergeCell ref="X8:X10"/>
  </mergeCells>
  <pageMargins left="0.19685039370078741" right="0.19685039370078741" top="0.19685039370078741" bottom="0.74803149606299213" header="0.19685039370078741" footer="0.19685039370078741"/>
  <pageSetup paperSize="9" scale="2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70" zoomScaleNormal="70" workbookViewId="0">
      <selection activeCell="A18" sqref="A18:N20"/>
    </sheetView>
  </sheetViews>
  <sheetFormatPr defaultColWidth="8.88671875" defaultRowHeight="18" x14ac:dyDescent="0.35"/>
  <cols>
    <col min="1" max="1" width="7.33203125" style="28" customWidth="1"/>
    <col min="2" max="2" width="24.88671875" style="28" customWidth="1"/>
    <col min="3" max="3" width="20.33203125" style="28" customWidth="1"/>
    <col min="4" max="4" width="16.33203125" style="28" customWidth="1"/>
    <col min="5" max="5" width="17.5546875" style="28" customWidth="1"/>
    <col min="6" max="6" width="13.33203125" style="28" customWidth="1"/>
    <col min="7" max="7" width="13.5546875" style="28" customWidth="1"/>
    <col min="8" max="8" width="16.109375" style="28" customWidth="1"/>
    <col min="9" max="9" width="22.33203125" style="28" customWidth="1"/>
    <col min="10" max="10" width="8.88671875" style="28"/>
    <col min="11" max="11" width="13.5546875" style="28" customWidth="1"/>
    <col min="12" max="12" width="8.88671875" style="28"/>
    <col min="13" max="13" width="13" style="28" customWidth="1"/>
    <col min="14" max="16384" width="8.88671875" style="28"/>
  </cols>
  <sheetData>
    <row r="1" spans="1:14" ht="18" customHeight="1" x14ac:dyDescent="0.35">
      <c r="D1" s="140" t="s">
        <v>116</v>
      </c>
      <c r="E1" s="141"/>
      <c r="F1" s="141"/>
      <c r="G1" s="141"/>
      <c r="H1" s="141"/>
      <c r="I1" s="141"/>
      <c r="J1" s="42"/>
      <c r="K1" s="42"/>
      <c r="L1" s="42"/>
      <c r="M1" s="29"/>
      <c r="N1" s="29"/>
    </row>
    <row r="2" spans="1:14" ht="18" customHeight="1" x14ac:dyDescent="0.35">
      <c r="D2" s="141"/>
      <c r="E2" s="141"/>
      <c r="F2" s="141"/>
      <c r="G2" s="141"/>
      <c r="H2" s="141"/>
      <c r="I2" s="141"/>
      <c r="J2" s="42"/>
      <c r="K2" s="42"/>
      <c r="L2" s="42"/>
      <c r="M2" s="29"/>
      <c r="N2" s="29"/>
    </row>
    <row r="3" spans="1:14" ht="18" customHeight="1" x14ac:dyDescent="0.35">
      <c r="D3" s="141"/>
      <c r="E3" s="141"/>
      <c r="F3" s="141"/>
      <c r="G3" s="141"/>
      <c r="H3" s="141"/>
      <c r="I3" s="141"/>
      <c r="J3" s="42"/>
      <c r="K3" s="42"/>
      <c r="L3" s="42"/>
      <c r="M3" s="29"/>
      <c r="N3" s="29"/>
    </row>
    <row r="4" spans="1:14" ht="18" customHeight="1" x14ac:dyDescent="0.35">
      <c r="D4" s="141"/>
      <c r="E4" s="141"/>
      <c r="F4" s="141"/>
      <c r="G4" s="141"/>
      <c r="H4" s="141"/>
      <c r="I4" s="141"/>
      <c r="J4" s="42"/>
      <c r="K4" s="42"/>
      <c r="L4" s="42"/>
      <c r="M4" s="29"/>
      <c r="N4" s="29"/>
    </row>
    <row r="5" spans="1:14" ht="18" customHeight="1" x14ac:dyDescent="0.35">
      <c r="F5" s="43"/>
      <c r="G5" s="43"/>
      <c r="H5" s="43"/>
      <c r="I5" s="43"/>
      <c r="J5" s="43"/>
      <c r="K5" s="43"/>
      <c r="L5" s="43"/>
      <c r="M5" s="29"/>
      <c r="N5" s="29"/>
    </row>
    <row r="6" spans="1:14" x14ac:dyDescent="0.35">
      <c r="A6" s="137" t="s">
        <v>44</v>
      </c>
      <c r="B6" s="137" t="s">
        <v>40</v>
      </c>
      <c r="C6" s="134" t="s">
        <v>51</v>
      </c>
      <c r="D6" s="135"/>
      <c r="E6" s="135"/>
      <c r="F6" s="135"/>
      <c r="G6" s="135"/>
      <c r="H6" s="136"/>
      <c r="I6" s="154" t="s">
        <v>64</v>
      </c>
      <c r="J6" s="154"/>
      <c r="K6" s="154"/>
      <c r="L6" s="154"/>
      <c r="M6" s="154"/>
      <c r="N6" s="154"/>
    </row>
    <row r="7" spans="1:14" ht="18.600000000000001" customHeight="1" x14ac:dyDescent="0.35">
      <c r="A7" s="138"/>
      <c r="B7" s="138"/>
      <c r="C7" s="137" t="s">
        <v>71</v>
      </c>
      <c r="D7" s="145" t="s">
        <v>72</v>
      </c>
      <c r="E7" s="146"/>
      <c r="F7" s="149" t="s">
        <v>74</v>
      </c>
      <c r="G7" s="150"/>
      <c r="H7" s="137" t="s">
        <v>75</v>
      </c>
      <c r="I7" s="137" t="s">
        <v>71</v>
      </c>
      <c r="J7" s="132" t="s">
        <v>76</v>
      </c>
      <c r="K7" s="132"/>
      <c r="L7" s="132"/>
      <c r="M7" s="132"/>
      <c r="N7" s="132"/>
    </row>
    <row r="8" spans="1:14" ht="18" customHeight="1" x14ac:dyDescent="0.35">
      <c r="A8" s="138"/>
      <c r="B8" s="138"/>
      <c r="C8" s="138"/>
      <c r="D8" s="147"/>
      <c r="E8" s="148"/>
      <c r="F8" s="151"/>
      <c r="G8" s="152"/>
      <c r="H8" s="138"/>
      <c r="I8" s="138"/>
      <c r="J8" s="132" t="s">
        <v>38</v>
      </c>
      <c r="K8" s="133" t="s">
        <v>77</v>
      </c>
      <c r="L8" s="133" t="s">
        <v>73</v>
      </c>
      <c r="M8" s="134" t="s">
        <v>0</v>
      </c>
      <c r="N8" s="136"/>
    </row>
    <row r="9" spans="1:14" ht="72" x14ac:dyDescent="0.35">
      <c r="A9" s="139"/>
      <c r="B9" s="139"/>
      <c r="C9" s="139"/>
      <c r="D9" s="30" t="s">
        <v>38</v>
      </c>
      <c r="E9" s="31" t="s">
        <v>73</v>
      </c>
      <c r="F9" s="30" t="s">
        <v>38</v>
      </c>
      <c r="G9" s="31" t="s">
        <v>73</v>
      </c>
      <c r="H9" s="153"/>
      <c r="I9" s="139"/>
      <c r="J9" s="132"/>
      <c r="K9" s="133"/>
      <c r="L9" s="133"/>
      <c r="M9" s="32" t="s">
        <v>57</v>
      </c>
      <c r="N9" s="31" t="s">
        <v>58</v>
      </c>
    </row>
    <row r="10" spans="1:14" x14ac:dyDescent="0.35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</row>
    <row r="11" spans="1:14" x14ac:dyDescent="0.35">
      <c r="A11" s="30">
        <v>1</v>
      </c>
      <c r="B11" s="30" t="s">
        <v>39</v>
      </c>
      <c r="C11" s="33">
        <v>1190</v>
      </c>
      <c r="D11" s="33">
        <v>50</v>
      </c>
      <c r="E11" s="33">
        <v>0</v>
      </c>
      <c r="F11" s="33">
        <v>48</v>
      </c>
      <c r="G11" s="33">
        <v>0</v>
      </c>
      <c r="H11" s="33">
        <v>96</v>
      </c>
      <c r="I11" s="33">
        <v>1388</v>
      </c>
      <c r="J11" s="33">
        <v>75</v>
      </c>
      <c r="K11" s="34">
        <v>5.4</v>
      </c>
      <c r="L11" s="33">
        <v>0</v>
      </c>
      <c r="M11" s="33">
        <v>0</v>
      </c>
      <c r="N11" s="33">
        <v>0</v>
      </c>
    </row>
    <row r="12" spans="1:14" x14ac:dyDescent="0.35">
      <c r="A12" s="30">
        <v>2</v>
      </c>
      <c r="B12" s="30" t="s">
        <v>70</v>
      </c>
      <c r="C12" s="33">
        <v>251</v>
      </c>
      <c r="D12" s="33">
        <v>8</v>
      </c>
      <c r="E12" s="33">
        <v>0</v>
      </c>
      <c r="F12" s="33">
        <v>8</v>
      </c>
      <c r="G12" s="33">
        <v>0</v>
      </c>
      <c r="H12" s="33">
        <v>100</v>
      </c>
      <c r="I12" s="33">
        <v>335</v>
      </c>
      <c r="J12" s="33">
        <v>13</v>
      </c>
      <c r="K12" s="34">
        <v>3.88</v>
      </c>
      <c r="L12" s="33">
        <v>0</v>
      </c>
      <c r="M12" s="33">
        <v>0</v>
      </c>
      <c r="N12" s="33">
        <v>0</v>
      </c>
    </row>
    <row r="13" spans="1:14" x14ac:dyDescent="0.35">
      <c r="A13" s="50">
        <v>3</v>
      </c>
      <c r="B13" s="50" t="s">
        <v>117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40</v>
      </c>
      <c r="J13" s="49">
        <v>1</v>
      </c>
      <c r="K13" s="34">
        <v>2.5</v>
      </c>
      <c r="L13" s="49">
        <v>0</v>
      </c>
      <c r="M13" s="49">
        <v>0</v>
      </c>
      <c r="N13" s="49">
        <v>0</v>
      </c>
    </row>
    <row r="14" spans="1:14" x14ac:dyDescent="0.35">
      <c r="A14" s="30">
        <v>4</v>
      </c>
      <c r="B14" s="30" t="s">
        <v>50</v>
      </c>
      <c r="C14" s="33">
        <v>10504</v>
      </c>
      <c r="D14" s="33">
        <v>742</v>
      </c>
      <c r="E14" s="33">
        <v>0</v>
      </c>
      <c r="F14" s="33">
        <v>605</v>
      </c>
      <c r="G14" s="33">
        <v>0</v>
      </c>
      <c r="H14" s="33">
        <v>81.53</v>
      </c>
      <c r="I14" s="33">
        <v>9257</v>
      </c>
      <c r="J14" s="33">
        <v>834</v>
      </c>
      <c r="K14" s="34">
        <v>9.01</v>
      </c>
      <c r="L14" s="33">
        <v>0</v>
      </c>
      <c r="M14" s="33">
        <v>11</v>
      </c>
      <c r="N14" s="33">
        <v>47</v>
      </c>
    </row>
    <row r="15" spans="1:14" x14ac:dyDescent="0.35">
      <c r="A15" s="30">
        <v>5</v>
      </c>
      <c r="B15" s="30" t="s">
        <v>41</v>
      </c>
      <c r="C15" s="30">
        <v>679</v>
      </c>
      <c r="D15" s="33">
        <v>56</v>
      </c>
      <c r="E15" s="33">
        <v>0</v>
      </c>
      <c r="F15" s="33">
        <v>53</v>
      </c>
      <c r="G15" s="33">
        <v>0</v>
      </c>
      <c r="H15" s="33">
        <v>94.64</v>
      </c>
      <c r="I15" s="33">
        <v>691</v>
      </c>
      <c r="J15" s="33">
        <v>58</v>
      </c>
      <c r="K15" s="34">
        <v>8.39</v>
      </c>
      <c r="L15" s="33">
        <v>0</v>
      </c>
      <c r="M15" s="33">
        <v>0</v>
      </c>
      <c r="N15" s="33">
        <v>0</v>
      </c>
    </row>
    <row r="18" spans="1:14" ht="14.4" customHeight="1" x14ac:dyDescent="0.35">
      <c r="A18" s="143"/>
      <c r="B18" s="144"/>
      <c r="C18" s="144"/>
      <c r="D18" s="144"/>
      <c r="E18" s="144"/>
      <c r="F18" s="143"/>
      <c r="G18" s="143"/>
      <c r="H18" s="143"/>
      <c r="I18" s="143"/>
      <c r="K18" s="142"/>
      <c r="L18" s="142"/>
      <c r="M18" s="142"/>
      <c r="N18" s="142"/>
    </row>
    <row r="19" spans="1:14" x14ac:dyDescent="0.35">
      <c r="A19" s="144"/>
      <c r="B19" s="144"/>
      <c r="C19" s="144"/>
      <c r="D19" s="144"/>
      <c r="E19" s="144"/>
      <c r="F19" s="143"/>
      <c r="G19" s="143"/>
      <c r="H19" s="143"/>
      <c r="I19" s="144"/>
    </row>
    <row r="20" spans="1:14" ht="24" customHeight="1" x14ac:dyDescent="0.35">
      <c r="A20" s="144"/>
      <c r="B20" s="144"/>
      <c r="C20" s="144"/>
      <c r="D20" s="144"/>
      <c r="E20" s="144"/>
      <c r="F20" s="143"/>
      <c r="G20" s="143"/>
      <c r="H20" s="143"/>
      <c r="I20" s="144"/>
    </row>
  </sheetData>
  <mergeCells count="19">
    <mergeCell ref="D1:I4"/>
    <mergeCell ref="B6:B9"/>
    <mergeCell ref="K18:N18"/>
    <mergeCell ref="M8:N8"/>
    <mergeCell ref="A18:E20"/>
    <mergeCell ref="F18:H20"/>
    <mergeCell ref="I18:I20"/>
    <mergeCell ref="D7:E8"/>
    <mergeCell ref="F7:G8"/>
    <mergeCell ref="A6:A9"/>
    <mergeCell ref="H7:H9"/>
    <mergeCell ref="I6:N6"/>
    <mergeCell ref="I7:I9"/>
    <mergeCell ref="J7:N7"/>
    <mergeCell ref="J8:J9"/>
    <mergeCell ref="K8:K9"/>
    <mergeCell ref="L8:L9"/>
    <mergeCell ref="C6:H6"/>
    <mergeCell ref="C7:C9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I19"/>
  <sheetViews>
    <sheetView zoomScale="40" zoomScaleNormal="40" workbookViewId="0">
      <selection activeCell="E17" sqref="E17:U19"/>
    </sheetView>
  </sheetViews>
  <sheetFormatPr defaultColWidth="8.88671875" defaultRowHeight="25.2" x14ac:dyDescent="0.45"/>
  <cols>
    <col min="1" max="1" width="8.88671875" style="3"/>
    <col min="2" max="2" width="5" style="3" customWidth="1"/>
    <col min="3" max="3" width="1.6640625" style="3" customWidth="1"/>
    <col min="4" max="4" width="6.109375" style="1" customWidth="1"/>
    <col min="5" max="5" width="43.109375" style="48" customWidth="1"/>
    <col min="6" max="6" width="17.109375" style="3" customWidth="1"/>
    <col min="7" max="7" width="12.5546875" style="3" customWidth="1"/>
    <col min="8" max="8" width="12.44140625" style="3" customWidth="1"/>
    <col min="9" max="9" width="26.5546875" style="3" customWidth="1"/>
    <col min="10" max="10" width="15.6640625" style="3" customWidth="1"/>
    <col min="11" max="11" width="25.33203125" style="3" customWidth="1"/>
    <col min="12" max="12" width="21.44140625" style="3" customWidth="1"/>
    <col min="13" max="13" width="17.33203125" style="3" customWidth="1"/>
    <col min="14" max="14" width="17" style="3" customWidth="1"/>
    <col min="15" max="15" width="15.88671875" style="3" customWidth="1"/>
    <col min="16" max="16" width="19.33203125" style="3" customWidth="1"/>
    <col min="17" max="17" width="10.6640625" style="3" customWidth="1"/>
    <col min="18" max="18" width="11.44140625" style="3" customWidth="1"/>
    <col min="19" max="19" width="14.33203125" style="3" customWidth="1"/>
    <col min="20" max="20" width="17.33203125" style="3" customWidth="1"/>
    <col min="21" max="21" width="16" style="3" customWidth="1"/>
    <col min="22" max="22" width="21.109375" style="3" customWidth="1"/>
    <col min="23" max="23" width="13.44140625" style="3" customWidth="1"/>
    <col min="24" max="24" width="18.33203125" style="3" customWidth="1"/>
    <col min="25" max="25" width="15.88671875" style="3" customWidth="1"/>
    <col min="26" max="26" width="21.88671875" style="3" customWidth="1"/>
    <col min="27" max="27" width="25.21875" style="3" customWidth="1"/>
    <col min="28" max="28" width="22.44140625" style="3" customWidth="1"/>
    <col min="29" max="29" width="22.6640625" style="3" customWidth="1"/>
    <col min="30" max="31" width="16.5546875" style="3" customWidth="1"/>
    <col min="32" max="32" width="13.6640625" style="3" customWidth="1"/>
    <col min="33" max="33" width="19.44140625" style="3" customWidth="1"/>
    <col min="34" max="34" width="11.33203125" style="3" customWidth="1"/>
    <col min="35" max="16384" width="8.88671875" style="3"/>
  </cols>
  <sheetData>
    <row r="1" spans="4:35" x14ac:dyDescent="0.45">
      <c r="F1" s="37"/>
      <c r="G1" s="37"/>
      <c r="H1" s="37"/>
      <c r="I1" s="37"/>
      <c r="J1" s="106" t="s">
        <v>115</v>
      </c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4:35" ht="22.2" customHeight="1" x14ac:dyDescent="0.45">
      <c r="F2" s="38"/>
      <c r="G2" s="38"/>
      <c r="H2" s="38"/>
      <c r="I2" s="38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4:35" ht="45" customHeight="1" x14ac:dyDescent="0.45">
      <c r="F3" s="38"/>
      <c r="G3" s="38"/>
      <c r="H3" s="38"/>
      <c r="I3" s="38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4:35" ht="54" customHeight="1" thickBot="1" x14ac:dyDescent="0.5"/>
    <row r="5" spans="4:35" ht="42.6" customHeight="1" thickBot="1" x14ac:dyDescent="0.5">
      <c r="D5" s="84" t="s">
        <v>44</v>
      </c>
      <c r="E5" s="96" t="s">
        <v>45</v>
      </c>
      <c r="F5" s="84" t="s">
        <v>46</v>
      </c>
      <c r="G5" s="98" t="s">
        <v>47</v>
      </c>
      <c r="H5" s="96"/>
      <c r="I5" s="102" t="s">
        <v>49</v>
      </c>
      <c r="J5" s="81" t="s">
        <v>51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1" t="s">
        <v>64</v>
      </c>
      <c r="Z5" s="82"/>
      <c r="AA5" s="82"/>
      <c r="AB5" s="82"/>
      <c r="AC5" s="82"/>
      <c r="AD5" s="82"/>
      <c r="AE5" s="82"/>
      <c r="AF5" s="82"/>
      <c r="AG5" s="82"/>
      <c r="AH5" s="83"/>
      <c r="AI5" s="46"/>
    </row>
    <row r="6" spans="4:35" ht="19.95" customHeight="1" x14ac:dyDescent="0.45">
      <c r="D6" s="95"/>
      <c r="E6" s="97"/>
      <c r="F6" s="95"/>
      <c r="G6" s="99"/>
      <c r="H6" s="97"/>
      <c r="I6" s="103"/>
      <c r="J6" s="114" t="s">
        <v>52</v>
      </c>
      <c r="K6" s="115"/>
      <c r="L6" s="115"/>
      <c r="M6" s="115"/>
      <c r="N6" s="115"/>
      <c r="O6" s="115"/>
      <c r="P6" s="115"/>
      <c r="Q6" s="116"/>
      <c r="R6" s="98" t="s">
        <v>53</v>
      </c>
      <c r="S6" s="120"/>
      <c r="T6" s="120"/>
      <c r="U6" s="120"/>
      <c r="V6" s="120"/>
      <c r="W6" s="120"/>
      <c r="X6" s="120"/>
      <c r="Y6" s="98" t="s">
        <v>65</v>
      </c>
      <c r="Z6" s="96"/>
      <c r="AA6" s="98" t="s">
        <v>66</v>
      </c>
      <c r="AB6" s="120"/>
      <c r="AC6" s="120"/>
      <c r="AD6" s="120"/>
      <c r="AE6" s="120"/>
      <c r="AF6" s="120"/>
      <c r="AG6" s="120"/>
      <c r="AH6" s="96"/>
      <c r="AI6" s="5"/>
    </row>
    <row r="7" spans="4:35" ht="112.2" customHeight="1" thickBot="1" x14ac:dyDescent="0.5">
      <c r="D7" s="95"/>
      <c r="E7" s="97"/>
      <c r="F7" s="95"/>
      <c r="G7" s="99"/>
      <c r="H7" s="97"/>
      <c r="I7" s="103"/>
      <c r="J7" s="117"/>
      <c r="K7" s="118"/>
      <c r="L7" s="118"/>
      <c r="M7" s="118"/>
      <c r="N7" s="118"/>
      <c r="O7" s="118"/>
      <c r="P7" s="118"/>
      <c r="Q7" s="119"/>
      <c r="R7" s="100"/>
      <c r="S7" s="121"/>
      <c r="T7" s="121"/>
      <c r="U7" s="121"/>
      <c r="V7" s="121"/>
      <c r="W7" s="121"/>
      <c r="X7" s="121"/>
      <c r="Y7" s="100"/>
      <c r="Z7" s="101"/>
      <c r="AA7" s="100"/>
      <c r="AB7" s="121"/>
      <c r="AC7" s="121"/>
      <c r="AD7" s="121"/>
      <c r="AE7" s="121"/>
      <c r="AF7" s="121"/>
      <c r="AG7" s="121"/>
      <c r="AH7" s="101"/>
      <c r="AI7" s="5"/>
    </row>
    <row r="8" spans="4:35" ht="95.4" customHeight="1" thickBot="1" x14ac:dyDescent="0.5">
      <c r="D8" s="95"/>
      <c r="E8" s="97"/>
      <c r="F8" s="95"/>
      <c r="G8" s="99"/>
      <c r="H8" s="97"/>
      <c r="I8" s="104"/>
      <c r="J8" s="111" t="s">
        <v>38</v>
      </c>
      <c r="K8" s="84" t="s">
        <v>54</v>
      </c>
      <c r="L8" s="84" t="s">
        <v>78</v>
      </c>
      <c r="M8" s="81" t="s">
        <v>56</v>
      </c>
      <c r="N8" s="82"/>
      <c r="O8" s="82"/>
      <c r="P8" s="82"/>
      <c r="Q8" s="83"/>
      <c r="R8" s="95" t="s">
        <v>38</v>
      </c>
      <c r="S8" s="86" t="s">
        <v>0</v>
      </c>
      <c r="T8" s="87"/>
      <c r="U8" s="87"/>
      <c r="V8" s="87"/>
      <c r="W8" s="88"/>
      <c r="X8" s="98" t="s">
        <v>80</v>
      </c>
      <c r="Y8" s="111" t="s">
        <v>38</v>
      </c>
      <c r="Z8" s="84" t="s">
        <v>77</v>
      </c>
      <c r="AA8" s="111" t="s">
        <v>38</v>
      </c>
      <c r="AB8" s="84" t="s">
        <v>77</v>
      </c>
      <c r="AC8" s="84" t="s">
        <v>79</v>
      </c>
      <c r="AD8" s="81" t="s">
        <v>0</v>
      </c>
      <c r="AE8" s="82"/>
      <c r="AF8" s="82"/>
      <c r="AG8" s="82"/>
      <c r="AH8" s="83"/>
      <c r="AI8" s="5"/>
    </row>
    <row r="9" spans="4:35" ht="117" customHeight="1" thickBot="1" x14ac:dyDescent="0.5">
      <c r="D9" s="95"/>
      <c r="E9" s="97"/>
      <c r="F9" s="95"/>
      <c r="G9" s="100"/>
      <c r="H9" s="101"/>
      <c r="I9" s="104"/>
      <c r="J9" s="112"/>
      <c r="K9" s="112"/>
      <c r="L9" s="112"/>
      <c r="M9" s="81" t="s">
        <v>57</v>
      </c>
      <c r="N9" s="82"/>
      <c r="O9" s="82"/>
      <c r="P9" s="83"/>
      <c r="Q9" s="84" t="s">
        <v>58</v>
      </c>
      <c r="R9" s="95"/>
      <c r="S9" s="86" t="s">
        <v>57</v>
      </c>
      <c r="T9" s="87"/>
      <c r="U9" s="87"/>
      <c r="V9" s="88"/>
      <c r="W9" s="84" t="s">
        <v>58</v>
      </c>
      <c r="X9" s="114"/>
      <c r="Y9" s="112"/>
      <c r="Z9" s="112"/>
      <c r="AA9" s="112"/>
      <c r="AB9" s="112"/>
      <c r="AC9" s="112"/>
      <c r="AD9" s="81" t="s">
        <v>57</v>
      </c>
      <c r="AE9" s="82"/>
      <c r="AF9" s="82"/>
      <c r="AG9" s="83"/>
      <c r="AH9" s="84" t="s">
        <v>58</v>
      </c>
      <c r="AI9" s="5"/>
    </row>
    <row r="10" spans="4:35" ht="409.2" customHeight="1" thickBot="1" x14ac:dyDescent="0.5">
      <c r="D10" s="85"/>
      <c r="E10" s="97"/>
      <c r="F10" s="85"/>
      <c r="G10" s="45" t="s">
        <v>48</v>
      </c>
      <c r="H10" s="47" t="s">
        <v>81</v>
      </c>
      <c r="I10" s="105"/>
      <c r="J10" s="113"/>
      <c r="K10" s="113"/>
      <c r="L10" s="113"/>
      <c r="M10" s="8" t="s">
        <v>59</v>
      </c>
      <c r="N10" s="8" t="s">
        <v>60</v>
      </c>
      <c r="O10" s="8" t="s">
        <v>61</v>
      </c>
      <c r="P10" s="45" t="s">
        <v>62</v>
      </c>
      <c r="Q10" s="85"/>
      <c r="R10" s="85"/>
      <c r="S10" s="8" t="s">
        <v>59</v>
      </c>
      <c r="T10" s="8" t="s">
        <v>60</v>
      </c>
      <c r="U10" s="8" t="s">
        <v>61</v>
      </c>
      <c r="V10" s="45" t="s">
        <v>62</v>
      </c>
      <c r="W10" s="85"/>
      <c r="X10" s="117"/>
      <c r="Y10" s="113"/>
      <c r="Z10" s="113"/>
      <c r="AA10" s="113"/>
      <c r="AB10" s="113"/>
      <c r="AC10" s="113"/>
      <c r="AD10" s="8" t="s">
        <v>59</v>
      </c>
      <c r="AE10" s="8" t="s">
        <v>60</v>
      </c>
      <c r="AF10" s="8" t="s">
        <v>61</v>
      </c>
      <c r="AG10" s="45" t="s">
        <v>62</v>
      </c>
      <c r="AH10" s="85"/>
      <c r="AI10" s="46"/>
    </row>
    <row r="11" spans="4:35" ht="25.8" thickBot="1" x14ac:dyDescent="0.5">
      <c r="D11" s="9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9">
        <v>19</v>
      </c>
      <c r="W11" s="9">
        <v>20</v>
      </c>
      <c r="X11" s="9">
        <v>21</v>
      </c>
      <c r="Y11" s="9">
        <v>22</v>
      </c>
      <c r="Z11" s="9">
        <v>23</v>
      </c>
      <c r="AA11" s="9">
        <v>24</v>
      </c>
      <c r="AB11" s="9">
        <v>25</v>
      </c>
      <c r="AC11" s="9">
        <v>26</v>
      </c>
      <c r="AD11" s="9">
        <v>27</v>
      </c>
      <c r="AE11" s="9">
        <v>28</v>
      </c>
      <c r="AF11" s="9">
        <v>29</v>
      </c>
      <c r="AG11" s="9">
        <v>30</v>
      </c>
      <c r="AH11" s="10">
        <v>31</v>
      </c>
      <c r="AI11" s="5"/>
    </row>
    <row r="12" spans="4:35" x14ac:dyDescent="0.45">
      <c r="D12" s="13"/>
      <c r="E12" s="19" t="s">
        <v>18</v>
      </c>
      <c r="F12" s="13"/>
      <c r="G12" s="13"/>
      <c r="H12" s="13"/>
      <c r="I12" s="14"/>
      <c r="J12" s="13"/>
      <c r="K12" s="15"/>
      <c r="L12" s="163"/>
      <c r="M12" s="163"/>
      <c r="N12" s="163"/>
      <c r="O12" s="163"/>
      <c r="P12" s="163"/>
      <c r="Q12" s="163"/>
      <c r="R12" s="13"/>
      <c r="S12" s="13"/>
      <c r="T12" s="13"/>
      <c r="U12" s="16"/>
      <c r="V12" s="13"/>
      <c r="W12" s="13"/>
      <c r="X12" s="17"/>
      <c r="Y12" s="16"/>
      <c r="Z12" s="18"/>
      <c r="AA12" s="16"/>
      <c r="AB12" s="18"/>
      <c r="AC12" s="16"/>
      <c r="AD12" s="16"/>
      <c r="AE12" s="16"/>
      <c r="AF12" s="16"/>
      <c r="AG12" s="16"/>
      <c r="AH12" s="13"/>
      <c r="AI12" s="46"/>
    </row>
    <row r="13" spans="4:35" ht="75.599999999999994" x14ac:dyDescent="0.45">
      <c r="D13" s="13">
        <v>1</v>
      </c>
      <c r="E13" s="157" t="str">
        <f>'косуля европейская'!$E$47</f>
        <v>АО «Верховский молочно-консервный завод»</v>
      </c>
      <c r="F13" s="13">
        <v>12.14</v>
      </c>
      <c r="G13" s="13">
        <v>33</v>
      </c>
      <c r="H13" s="13">
        <v>40</v>
      </c>
      <c r="I13" s="14">
        <f t="shared" ref="I13:I14" si="0">H13/F13</f>
        <v>3.2948929159802307</v>
      </c>
      <c r="J13" s="13">
        <v>0</v>
      </c>
      <c r="K13" s="15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3">
        <v>0</v>
      </c>
      <c r="S13" s="13">
        <v>0</v>
      </c>
      <c r="T13" s="13">
        <v>0</v>
      </c>
      <c r="U13" s="16">
        <v>0</v>
      </c>
      <c r="V13" s="13">
        <v>0</v>
      </c>
      <c r="W13" s="13">
        <v>0</v>
      </c>
      <c r="X13" s="17">
        <v>0</v>
      </c>
      <c r="Y13" s="16">
        <v>2</v>
      </c>
      <c r="Z13" s="18">
        <f t="shared" ref="Z13:Z14" si="1">Y13/H13*100</f>
        <v>5</v>
      </c>
      <c r="AA13" s="16">
        <v>1</v>
      </c>
      <c r="AB13" s="18">
        <f t="shared" ref="AB13:AB14" si="2">AA13/H13*100</f>
        <v>2.5</v>
      </c>
      <c r="AC13" s="16"/>
      <c r="AD13" s="16"/>
      <c r="AE13" s="16"/>
      <c r="AF13" s="16"/>
      <c r="AG13" s="16"/>
      <c r="AH13" s="13"/>
      <c r="AI13" s="46"/>
    </row>
    <row r="14" spans="4:35" x14ac:dyDescent="0.45">
      <c r="D14" s="168" t="s">
        <v>38</v>
      </c>
      <c r="E14" s="169"/>
      <c r="F14" s="13">
        <f>SUM(F12:F13)</f>
        <v>12.14</v>
      </c>
      <c r="G14" s="13">
        <f>SUM(G12:G13)</f>
        <v>33</v>
      </c>
      <c r="H14" s="13">
        <f>SUM(H12:H13)</f>
        <v>40</v>
      </c>
      <c r="I14" s="14">
        <f t="shared" si="0"/>
        <v>3.2948929159802307</v>
      </c>
      <c r="J14" s="13">
        <f>SUM(J12:J13)</f>
        <v>0</v>
      </c>
      <c r="K14" s="15">
        <f t="shared" ref="K13:K14" si="3">J14/G14*100</f>
        <v>0</v>
      </c>
      <c r="L14" s="163">
        <v>0</v>
      </c>
      <c r="M14" s="163">
        <f>SUM(M12:M13)</f>
        <v>0</v>
      </c>
      <c r="N14" s="163">
        <f>SUM(N12:N13)</f>
        <v>0</v>
      </c>
      <c r="O14" s="164">
        <f>SUM(O12:O13)</f>
        <v>0</v>
      </c>
      <c r="P14" s="163">
        <f>SUM(P12:P13)</f>
        <v>0</v>
      </c>
      <c r="Q14" s="163">
        <f>SUM(Q12:Q13)</f>
        <v>0</v>
      </c>
      <c r="R14" s="26">
        <f>SUM(R12:R13)</f>
        <v>0</v>
      </c>
      <c r="S14" s="13">
        <v>0</v>
      </c>
      <c r="T14" s="13">
        <v>0</v>
      </c>
      <c r="U14" s="16">
        <v>0</v>
      </c>
      <c r="V14" s="13">
        <f>SUM(V12:V13)</f>
        <v>0</v>
      </c>
      <c r="W14" s="13">
        <v>0</v>
      </c>
      <c r="X14" s="17">
        <v>0</v>
      </c>
      <c r="Y14" s="16">
        <f>SUM(Y12:Y13)</f>
        <v>2</v>
      </c>
      <c r="Z14" s="18">
        <f t="shared" si="1"/>
        <v>5</v>
      </c>
      <c r="AA14" s="16">
        <f>SUM(AA12:AA13)</f>
        <v>1</v>
      </c>
      <c r="AB14" s="18">
        <f t="shared" si="2"/>
        <v>2.5</v>
      </c>
      <c r="AC14" s="16"/>
      <c r="AD14" s="16"/>
      <c r="AE14" s="16"/>
      <c r="AF14" s="16"/>
      <c r="AG14" s="16"/>
      <c r="AH14" s="13"/>
      <c r="AI14" s="46"/>
    </row>
    <row r="15" spans="4:35" x14ac:dyDescent="0.45">
      <c r="D15" s="21"/>
      <c r="E15" s="21"/>
      <c r="F15" s="46"/>
      <c r="G15" s="46"/>
      <c r="H15" s="46"/>
      <c r="I15" s="22"/>
      <c r="J15" s="46"/>
      <c r="K15" s="23"/>
      <c r="L15" s="23"/>
      <c r="M15" s="23"/>
      <c r="N15" s="23"/>
      <c r="O15" s="23"/>
      <c r="P15" s="23"/>
      <c r="Q15" s="23"/>
      <c r="R15" s="46"/>
      <c r="S15" s="46"/>
      <c r="T15" s="46"/>
      <c r="U15" s="46"/>
      <c r="V15" s="46"/>
      <c r="W15" s="46"/>
      <c r="X15" s="23"/>
      <c r="Y15" s="46"/>
      <c r="Z15" s="22"/>
      <c r="AA15" s="46"/>
      <c r="AB15" s="22"/>
      <c r="AC15" s="46"/>
      <c r="AD15" s="46"/>
      <c r="AE15" s="46"/>
      <c r="AF15" s="46"/>
      <c r="AG15" s="46"/>
      <c r="AH15" s="46"/>
      <c r="AI15" s="46"/>
    </row>
    <row r="16" spans="4:35" x14ac:dyDescent="0.45">
      <c r="R16" s="27"/>
    </row>
    <row r="17" spans="5:35" ht="57.6" customHeight="1" x14ac:dyDescent="0.45">
      <c r="E17" s="109"/>
      <c r="F17" s="110"/>
      <c r="G17" s="110"/>
      <c r="H17" s="110"/>
      <c r="I17" s="110"/>
      <c r="J17" s="109"/>
      <c r="K17" s="109"/>
      <c r="L17" s="109"/>
      <c r="M17" s="106"/>
      <c r="N17" s="106"/>
      <c r="O17" s="110"/>
      <c r="P17" s="110"/>
      <c r="Q17" s="110"/>
      <c r="R17" s="110"/>
      <c r="S17" s="110"/>
      <c r="T17" s="110"/>
      <c r="U17" s="110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5:35" x14ac:dyDescent="0.45">
      <c r="E18" s="110"/>
      <c r="F18" s="110"/>
      <c r="G18" s="110"/>
      <c r="H18" s="110"/>
      <c r="I18" s="110"/>
      <c r="J18" s="109"/>
      <c r="K18" s="109"/>
      <c r="L18" s="109"/>
      <c r="M18" s="106"/>
      <c r="N18" s="106"/>
    </row>
    <row r="19" spans="5:35" x14ac:dyDescent="0.45">
      <c r="E19" s="110"/>
      <c r="F19" s="110"/>
      <c r="G19" s="110"/>
      <c r="H19" s="110"/>
      <c r="I19" s="110"/>
      <c r="J19" s="109"/>
      <c r="K19" s="109"/>
      <c r="L19" s="109"/>
      <c r="M19" s="106"/>
      <c r="N19" s="106"/>
    </row>
  </sheetData>
  <mergeCells count="36">
    <mergeCell ref="AH9:AH10"/>
    <mergeCell ref="D14:E14"/>
    <mergeCell ref="E17:I19"/>
    <mergeCell ref="J17:L19"/>
    <mergeCell ref="M17:N19"/>
    <mergeCell ref="O17:U17"/>
    <mergeCell ref="Z8:Z10"/>
    <mergeCell ref="AA8:AA10"/>
    <mergeCell ref="AB8:AB10"/>
    <mergeCell ref="AC8:AC10"/>
    <mergeCell ref="AD8:AH8"/>
    <mergeCell ref="M9:P9"/>
    <mergeCell ref="Q9:Q10"/>
    <mergeCell ref="S9:V9"/>
    <mergeCell ref="W9:W10"/>
    <mergeCell ref="AD9:AG9"/>
    <mergeCell ref="Y6:Z7"/>
    <mergeCell ref="AA6:AH7"/>
    <mergeCell ref="J8:J10"/>
    <mergeCell ref="K8:K10"/>
    <mergeCell ref="L8:L10"/>
    <mergeCell ref="M8:Q8"/>
    <mergeCell ref="R8:R10"/>
    <mergeCell ref="S8:W8"/>
    <mergeCell ref="X8:X10"/>
    <mergeCell ref="Y8:Y10"/>
    <mergeCell ref="J1:Y3"/>
    <mergeCell ref="D5:D10"/>
    <mergeCell ref="E5:E10"/>
    <mergeCell ref="F5:F10"/>
    <mergeCell ref="G5:H9"/>
    <mergeCell ref="I5:I10"/>
    <mergeCell ref="J5:X5"/>
    <mergeCell ref="Y5:AH5"/>
    <mergeCell ref="J6:Q7"/>
    <mergeCell ref="R6:X7"/>
  </mergeCells>
  <pageMargins left="0.7" right="0.7" top="0.75" bottom="0.75" header="0.3" footer="0.3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лось</vt:lpstr>
      <vt:lpstr>олень благородный</vt:lpstr>
      <vt:lpstr>косуля европейская</vt:lpstr>
      <vt:lpstr>барсук</vt:lpstr>
      <vt:lpstr>лимит</vt:lpstr>
      <vt:lpstr>Пятнистый олень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sdfgfr</dc:creator>
  <cp:lastModifiedBy>User</cp:lastModifiedBy>
  <cp:lastPrinted>2022-04-08T09:12:47Z</cp:lastPrinted>
  <dcterms:created xsi:type="dcterms:W3CDTF">2020-04-07T13:45:07Z</dcterms:created>
  <dcterms:modified xsi:type="dcterms:W3CDTF">2022-04-08T09:13:02Z</dcterms:modified>
</cp:coreProperties>
</file>