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90" yWindow="30" windowWidth="9405" windowHeight="4875" tabRatio="373"/>
  </bookViews>
  <sheets>
    <sheet name="T23" sheetId="1" r:id="rId1"/>
  </sheets>
  <definedNames>
    <definedName name="_xlnm._FilterDatabase" localSheetId="0" hidden="1">'T23'!$A$5:$L$292</definedName>
    <definedName name="ExternalData_1" localSheetId="0">'T23'!$A$6:$L$290</definedName>
    <definedName name="_xlnm.Print_Titles" localSheetId="0">'T23'!$2:$5</definedName>
  </definedNames>
  <calcPr calcId="125725"/>
</workbook>
</file>

<file path=xl/calcChain.xml><?xml version="1.0" encoding="utf-8"?>
<calcChain xmlns="http://schemas.openxmlformats.org/spreadsheetml/2006/main">
  <c r="D13" i="1"/>
  <c r="L13"/>
  <c r="J13"/>
  <c r="I13"/>
  <c r="C13"/>
  <c r="E13"/>
  <c r="F13"/>
  <c r="G13"/>
  <c r="L12"/>
  <c r="J12"/>
  <c r="I12"/>
  <c r="G12"/>
  <c r="F12"/>
  <c r="D12"/>
  <c r="E12"/>
  <c r="C12"/>
  <c r="H255"/>
  <c r="F51"/>
  <c r="G51"/>
  <c r="K41"/>
  <c r="K43"/>
  <c r="K46"/>
  <c r="K49"/>
  <c r="K50"/>
  <c r="K52"/>
  <c r="K55"/>
  <c r="K58"/>
  <c r="K61"/>
  <c r="K62"/>
  <c r="K67"/>
  <c r="K68"/>
  <c r="K71"/>
  <c r="K72"/>
  <c r="K74"/>
  <c r="K77"/>
  <c r="K78"/>
  <c r="K80"/>
  <c r="K81"/>
  <c r="K83"/>
  <c r="K84"/>
  <c r="K89"/>
  <c r="K90"/>
  <c r="K92"/>
  <c r="K93"/>
  <c r="K95"/>
  <c r="K98"/>
  <c r="K99"/>
  <c r="K101"/>
  <c r="K102"/>
  <c r="K104"/>
  <c r="K105"/>
  <c r="K107"/>
  <c r="K110"/>
  <c r="K111"/>
  <c r="K119"/>
  <c r="K120"/>
  <c r="K122"/>
  <c r="K123"/>
  <c r="K125"/>
  <c r="K126"/>
  <c r="K128"/>
  <c r="K129"/>
  <c r="K131"/>
  <c r="K132"/>
  <c r="K134"/>
  <c r="K135"/>
  <c r="K137"/>
  <c r="K138"/>
  <c r="K140"/>
  <c r="K141"/>
  <c r="K143"/>
  <c r="K147"/>
  <c r="K149"/>
  <c r="K150"/>
  <c r="K152"/>
  <c r="K155"/>
  <c r="K156"/>
  <c r="K158"/>
  <c r="K159"/>
  <c r="K161"/>
  <c r="K162"/>
  <c r="K164"/>
  <c r="K165"/>
  <c r="K167"/>
  <c r="K173"/>
  <c r="K174"/>
  <c r="K179"/>
  <c r="K182"/>
  <c r="K183"/>
  <c r="K185"/>
  <c r="K186"/>
  <c r="K188"/>
  <c r="K189"/>
  <c r="K191"/>
  <c r="K192"/>
  <c r="K194"/>
  <c r="K195"/>
  <c r="K197"/>
  <c r="K198"/>
  <c r="K200"/>
  <c r="K201"/>
  <c r="K203"/>
  <c r="K204"/>
  <c r="K206"/>
  <c r="K207"/>
  <c r="K209"/>
  <c r="K212"/>
  <c r="K215"/>
  <c r="K218"/>
  <c r="K221"/>
  <c r="K222"/>
  <c r="K224"/>
  <c r="K227"/>
  <c r="K230"/>
  <c r="K233"/>
  <c r="K234"/>
  <c r="K236"/>
  <c r="K239"/>
  <c r="K240"/>
  <c r="K242"/>
  <c r="K243"/>
  <c r="K245"/>
  <c r="K246"/>
  <c r="K248"/>
  <c r="K251"/>
  <c r="K254"/>
  <c r="K255"/>
  <c r="K257"/>
  <c r="K258"/>
  <c r="K260"/>
  <c r="K263"/>
  <c r="K264"/>
  <c r="K266"/>
  <c r="K267"/>
  <c r="K269"/>
  <c r="K272"/>
  <c r="K278"/>
  <c r="K279"/>
  <c r="K281"/>
  <c r="K282"/>
  <c r="K284"/>
  <c r="K285"/>
  <c r="K287"/>
  <c r="K290"/>
  <c r="K291"/>
  <c r="K40"/>
  <c r="K38"/>
  <c r="K37"/>
  <c r="K15"/>
  <c r="K16"/>
  <c r="K18"/>
  <c r="K19"/>
  <c r="K7"/>
  <c r="K9"/>
  <c r="K10"/>
  <c r="K6"/>
  <c r="H9" l="1"/>
  <c r="H10"/>
  <c r="H7"/>
  <c r="L292"/>
  <c r="J292"/>
  <c r="I292"/>
  <c r="G292"/>
  <c r="F292"/>
  <c r="E292"/>
  <c r="D292"/>
  <c r="C292"/>
  <c r="L289"/>
  <c r="J289"/>
  <c r="I289"/>
  <c r="G289"/>
  <c r="F289"/>
  <c r="E289"/>
  <c r="D289"/>
  <c r="C289"/>
  <c r="L286"/>
  <c r="J286"/>
  <c r="I286"/>
  <c r="G286"/>
  <c r="F286"/>
  <c r="E286"/>
  <c r="D286"/>
  <c r="C286"/>
  <c r="L283"/>
  <c r="J283"/>
  <c r="I283"/>
  <c r="G283"/>
  <c r="F283"/>
  <c r="E283"/>
  <c r="D283"/>
  <c r="C283"/>
  <c r="L280"/>
  <c r="J280"/>
  <c r="I280"/>
  <c r="G280"/>
  <c r="F280"/>
  <c r="E280"/>
  <c r="D280"/>
  <c r="C280"/>
  <c r="L277"/>
  <c r="J277"/>
  <c r="I277"/>
  <c r="G277"/>
  <c r="E277"/>
  <c r="D277"/>
  <c r="C277"/>
  <c r="L274"/>
  <c r="J274"/>
  <c r="I274"/>
  <c r="G274"/>
  <c r="F274"/>
  <c r="E274"/>
  <c r="D274"/>
  <c r="C274"/>
  <c r="L271"/>
  <c r="J271"/>
  <c r="I271"/>
  <c r="G271"/>
  <c r="F271"/>
  <c r="E271"/>
  <c r="D271"/>
  <c r="C271"/>
  <c r="L268"/>
  <c r="J268"/>
  <c r="I268"/>
  <c r="G268"/>
  <c r="F268"/>
  <c r="E268"/>
  <c r="D268"/>
  <c r="C268"/>
  <c r="L265"/>
  <c r="J265"/>
  <c r="I265"/>
  <c r="G265"/>
  <c r="F265"/>
  <c r="E265"/>
  <c r="D265"/>
  <c r="C265"/>
  <c r="L262"/>
  <c r="J262"/>
  <c r="I262"/>
  <c r="G262"/>
  <c r="F262"/>
  <c r="E262"/>
  <c r="D262"/>
  <c r="C262"/>
  <c r="L259"/>
  <c r="J259"/>
  <c r="I259"/>
  <c r="G259"/>
  <c r="F259"/>
  <c r="E259"/>
  <c r="D259"/>
  <c r="C259"/>
  <c r="L256"/>
  <c r="J256"/>
  <c r="I256"/>
  <c r="G256"/>
  <c r="F256"/>
  <c r="E256"/>
  <c r="D256"/>
  <c r="C256"/>
  <c r="L253"/>
  <c r="J253"/>
  <c r="I253"/>
  <c r="G253"/>
  <c r="F253"/>
  <c r="E253"/>
  <c r="D253"/>
  <c r="C253"/>
  <c r="L250"/>
  <c r="J250"/>
  <c r="I250"/>
  <c r="G250"/>
  <c r="F250"/>
  <c r="E250"/>
  <c r="D250"/>
  <c r="C250"/>
  <c r="L247"/>
  <c r="J247"/>
  <c r="I247"/>
  <c r="G247"/>
  <c r="F247"/>
  <c r="E247"/>
  <c r="D247"/>
  <c r="C247"/>
  <c r="L244"/>
  <c r="J244"/>
  <c r="I244"/>
  <c r="G244"/>
  <c r="F244"/>
  <c r="E244"/>
  <c r="D244"/>
  <c r="C244"/>
  <c r="L241"/>
  <c r="J241"/>
  <c r="I241"/>
  <c r="G241"/>
  <c r="F241"/>
  <c r="E241"/>
  <c r="D241"/>
  <c r="C241"/>
  <c r="L238"/>
  <c r="J238"/>
  <c r="I238"/>
  <c r="G238"/>
  <c r="F238"/>
  <c r="E238"/>
  <c r="D238"/>
  <c r="C238"/>
  <c r="L235"/>
  <c r="J235"/>
  <c r="I235"/>
  <c r="G235"/>
  <c r="F235"/>
  <c r="E235"/>
  <c r="D235"/>
  <c r="C235"/>
  <c r="L232"/>
  <c r="J232"/>
  <c r="I232"/>
  <c r="G232"/>
  <c r="F232"/>
  <c r="E232"/>
  <c r="D232"/>
  <c r="C232"/>
  <c r="L229"/>
  <c r="J229"/>
  <c r="I229"/>
  <c r="G229"/>
  <c r="F229"/>
  <c r="E229"/>
  <c r="D229"/>
  <c r="C229"/>
  <c r="L226"/>
  <c r="J226"/>
  <c r="I226"/>
  <c r="G226"/>
  <c r="F226"/>
  <c r="E226"/>
  <c r="D226"/>
  <c r="C226"/>
  <c r="L223"/>
  <c r="J223"/>
  <c r="I223"/>
  <c r="G223"/>
  <c r="F223"/>
  <c r="E223"/>
  <c r="D223"/>
  <c r="C223"/>
  <c r="L220"/>
  <c r="J220"/>
  <c r="I220"/>
  <c r="G220"/>
  <c r="F220"/>
  <c r="E220"/>
  <c r="D220"/>
  <c r="C220"/>
  <c r="L217"/>
  <c r="J217"/>
  <c r="I217"/>
  <c r="G217"/>
  <c r="F217"/>
  <c r="E217"/>
  <c r="D217"/>
  <c r="C217"/>
  <c r="L214"/>
  <c r="J214"/>
  <c r="I214"/>
  <c r="G214"/>
  <c r="F214"/>
  <c r="E214"/>
  <c r="D214"/>
  <c r="C214"/>
  <c r="L211"/>
  <c r="J211"/>
  <c r="I211"/>
  <c r="G211"/>
  <c r="F211"/>
  <c r="E211"/>
  <c r="D211"/>
  <c r="C211"/>
  <c r="L208"/>
  <c r="J208"/>
  <c r="I208"/>
  <c r="G208"/>
  <c r="F208"/>
  <c r="E208"/>
  <c r="D208"/>
  <c r="C208"/>
  <c r="L205"/>
  <c r="J205"/>
  <c r="I205"/>
  <c r="G205"/>
  <c r="F205"/>
  <c r="E205"/>
  <c r="D205"/>
  <c r="C205"/>
  <c r="L202"/>
  <c r="J202"/>
  <c r="I202"/>
  <c r="G202"/>
  <c r="F202"/>
  <c r="E202"/>
  <c r="D202"/>
  <c r="C202"/>
  <c r="L199"/>
  <c r="J199"/>
  <c r="I199"/>
  <c r="G199"/>
  <c r="F199"/>
  <c r="E199"/>
  <c r="D199"/>
  <c r="C199"/>
  <c r="L196"/>
  <c r="J196"/>
  <c r="I196"/>
  <c r="G196"/>
  <c r="F196"/>
  <c r="E196"/>
  <c r="D196"/>
  <c r="C196"/>
  <c r="L193"/>
  <c r="J193"/>
  <c r="I193"/>
  <c r="G193"/>
  <c r="F193"/>
  <c r="E193"/>
  <c r="D193"/>
  <c r="C193"/>
  <c r="L190"/>
  <c r="J190"/>
  <c r="I190"/>
  <c r="G190"/>
  <c r="F190"/>
  <c r="E190"/>
  <c r="D190"/>
  <c r="C190"/>
  <c r="L187"/>
  <c r="J187"/>
  <c r="I187"/>
  <c r="G187"/>
  <c r="F187"/>
  <c r="E187"/>
  <c r="D187"/>
  <c r="C187"/>
  <c r="L184"/>
  <c r="J184"/>
  <c r="I184"/>
  <c r="G184"/>
  <c r="F184"/>
  <c r="E184"/>
  <c r="D184"/>
  <c r="C184"/>
  <c r="L181"/>
  <c r="J181"/>
  <c r="I181"/>
  <c r="G181"/>
  <c r="F181"/>
  <c r="E181"/>
  <c r="D181"/>
  <c r="C181"/>
  <c r="L178"/>
  <c r="J178"/>
  <c r="I178"/>
  <c r="G178"/>
  <c r="F178"/>
  <c r="E178"/>
  <c r="D178"/>
  <c r="C178"/>
  <c r="L175"/>
  <c r="J175"/>
  <c r="I175"/>
  <c r="G175"/>
  <c r="F175"/>
  <c r="E175"/>
  <c r="D175"/>
  <c r="C175"/>
  <c r="L172"/>
  <c r="J172"/>
  <c r="I172"/>
  <c r="G172"/>
  <c r="F172"/>
  <c r="E172"/>
  <c r="D172"/>
  <c r="C172"/>
  <c r="L169"/>
  <c r="J169"/>
  <c r="I169"/>
  <c r="G169"/>
  <c r="F169"/>
  <c r="E169"/>
  <c r="D169"/>
  <c r="C169"/>
  <c r="L166"/>
  <c r="J166"/>
  <c r="I166"/>
  <c r="G166"/>
  <c r="F166"/>
  <c r="E166"/>
  <c r="D166"/>
  <c r="C166"/>
  <c r="L160"/>
  <c r="J160"/>
  <c r="I160"/>
  <c r="G160"/>
  <c r="F160"/>
  <c r="E160"/>
  <c r="D160"/>
  <c r="C160"/>
  <c r="L157"/>
  <c r="L14" s="1"/>
  <c r="J157"/>
  <c r="J14" s="1"/>
  <c r="I157"/>
  <c r="G157"/>
  <c r="G14" s="1"/>
  <c r="F157"/>
  <c r="E157"/>
  <c r="E14" s="1"/>
  <c r="D157"/>
  <c r="D14" s="1"/>
  <c r="C157"/>
  <c r="C14" s="1"/>
  <c r="L154"/>
  <c r="J154"/>
  <c r="I154"/>
  <c r="G154"/>
  <c r="F154"/>
  <c r="E154"/>
  <c r="D154"/>
  <c r="C154"/>
  <c r="L151"/>
  <c r="J151"/>
  <c r="I151"/>
  <c r="G151"/>
  <c r="F151"/>
  <c r="E151"/>
  <c r="D151"/>
  <c r="C151"/>
  <c r="L148"/>
  <c r="J148"/>
  <c r="I148"/>
  <c r="G148"/>
  <c r="F148"/>
  <c r="E148"/>
  <c r="D148"/>
  <c r="C148"/>
  <c r="L145"/>
  <c r="J145"/>
  <c r="I145"/>
  <c r="G145"/>
  <c r="F145"/>
  <c r="E145"/>
  <c r="D145"/>
  <c r="C145"/>
  <c r="L142"/>
  <c r="J142"/>
  <c r="I142"/>
  <c r="G142"/>
  <c r="F142"/>
  <c r="E142"/>
  <c r="D142"/>
  <c r="C142"/>
  <c r="L139"/>
  <c r="J139"/>
  <c r="I139"/>
  <c r="G139"/>
  <c r="F139"/>
  <c r="E139"/>
  <c r="D139"/>
  <c r="C139"/>
  <c r="L136"/>
  <c r="J136"/>
  <c r="I136"/>
  <c r="G136"/>
  <c r="F136"/>
  <c r="E136"/>
  <c r="D136"/>
  <c r="C136"/>
  <c r="L133"/>
  <c r="J133"/>
  <c r="I133"/>
  <c r="G133"/>
  <c r="F133"/>
  <c r="E133"/>
  <c r="D133"/>
  <c r="C133"/>
  <c r="L130"/>
  <c r="J130"/>
  <c r="I130"/>
  <c r="G130"/>
  <c r="F130"/>
  <c r="E130"/>
  <c r="D130"/>
  <c r="C130"/>
  <c r="L127"/>
  <c r="J127"/>
  <c r="I127"/>
  <c r="G127"/>
  <c r="F127"/>
  <c r="E127"/>
  <c r="D127"/>
  <c r="C127"/>
  <c r="L124"/>
  <c r="J124"/>
  <c r="I124"/>
  <c r="G124"/>
  <c r="F124"/>
  <c r="E124"/>
  <c r="D124"/>
  <c r="C124"/>
  <c r="L121"/>
  <c r="J121"/>
  <c r="I121"/>
  <c r="G121"/>
  <c r="F121"/>
  <c r="E121"/>
  <c r="D121"/>
  <c r="C121"/>
  <c r="L118"/>
  <c r="J118"/>
  <c r="I118"/>
  <c r="G118"/>
  <c r="F118"/>
  <c r="E118"/>
  <c r="D118"/>
  <c r="C118"/>
  <c r="L115"/>
  <c r="J115"/>
  <c r="I115"/>
  <c r="G115"/>
  <c r="F115"/>
  <c r="E115"/>
  <c r="D115"/>
  <c r="C115"/>
  <c r="L112"/>
  <c r="J112"/>
  <c r="I112"/>
  <c r="G112"/>
  <c r="F112"/>
  <c r="E112"/>
  <c r="D112"/>
  <c r="C112"/>
  <c r="L109"/>
  <c r="J109"/>
  <c r="I109"/>
  <c r="G109"/>
  <c r="F109"/>
  <c r="E109"/>
  <c r="D109"/>
  <c r="C109"/>
  <c r="L106"/>
  <c r="J106"/>
  <c r="I106"/>
  <c r="G106"/>
  <c r="F106"/>
  <c r="E106"/>
  <c r="D106"/>
  <c r="C106"/>
  <c r="L103"/>
  <c r="J103"/>
  <c r="I103"/>
  <c r="G103"/>
  <c r="F103"/>
  <c r="E103"/>
  <c r="D103"/>
  <c r="C103"/>
  <c r="L100"/>
  <c r="J100"/>
  <c r="I100"/>
  <c r="G100"/>
  <c r="F100"/>
  <c r="E100"/>
  <c r="D100"/>
  <c r="C100"/>
  <c r="L97"/>
  <c r="J97"/>
  <c r="I97"/>
  <c r="G97"/>
  <c r="F97"/>
  <c r="E97"/>
  <c r="D97"/>
  <c r="C97"/>
  <c r="L94"/>
  <c r="J94"/>
  <c r="I94"/>
  <c r="G94"/>
  <c r="F94"/>
  <c r="E94"/>
  <c r="D94"/>
  <c r="C94"/>
  <c r="L91"/>
  <c r="J91"/>
  <c r="I91"/>
  <c r="G91"/>
  <c r="F91"/>
  <c r="E91"/>
  <c r="D91"/>
  <c r="C91"/>
  <c r="L88"/>
  <c r="J88"/>
  <c r="I88"/>
  <c r="G88"/>
  <c r="F88"/>
  <c r="E88"/>
  <c r="D88"/>
  <c r="C88"/>
  <c r="L85"/>
  <c r="J85"/>
  <c r="I85"/>
  <c r="G85"/>
  <c r="F85"/>
  <c r="E85"/>
  <c r="D85"/>
  <c r="C85"/>
  <c r="L82"/>
  <c r="J82"/>
  <c r="I82"/>
  <c r="G82"/>
  <c r="F82"/>
  <c r="E82"/>
  <c r="D82"/>
  <c r="C82"/>
  <c r="L79"/>
  <c r="J79"/>
  <c r="I79"/>
  <c r="G79"/>
  <c r="F79"/>
  <c r="E79"/>
  <c r="D79"/>
  <c r="C79"/>
  <c r="L76"/>
  <c r="J76"/>
  <c r="I76"/>
  <c r="G76"/>
  <c r="F76"/>
  <c r="E76"/>
  <c r="D76"/>
  <c r="C76"/>
  <c r="L73"/>
  <c r="J73"/>
  <c r="I73"/>
  <c r="G73"/>
  <c r="F73"/>
  <c r="E73"/>
  <c r="D73"/>
  <c r="C73"/>
  <c r="L69"/>
  <c r="J69"/>
  <c r="I69"/>
  <c r="G69"/>
  <c r="F69"/>
  <c r="E69"/>
  <c r="D69"/>
  <c r="C69"/>
  <c r="L66"/>
  <c r="J66"/>
  <c r="I66"/>
  <c r="G66"/>
  <c r="F66"/>
  <c r="E66"/>
  <c r="D66"/>
  <c r="C66"/>
  <c r="L63"/>
  <c r="J63"/>
  <c r="I63"/>
  <c r="G63"/>
  <c r="F63"/>
  <c r="E63"/>
  <c r="D63"/>
  <c r="C63"/>
  <c r="L60"/>
  <c r="J60"/>
  <c r="I60"/>
  <c r="G60"/>
  <c r="F60"/>
  <c r="E60"/>
  <c r="D60"/>
  <c r="C60"/>
  <c r="L57"/>
  <c r="J57"/>
  <c r="I57"/>
  <c r="G57"/>
  <c r="F57"/>
  <c r="E57"/>
  <c r="D57"/>
  <c r="C57"/>
  <c r="L54"/>
  <c r="J54"/>
  <c r="I54"/>
  <c r="G54"/>
  <c r="F54"/>
  <c r="E54"/>
  <c r="D54"/>
  <c r="C54"/>
  <c r="L51"/>
  <c r="J51"/>
  <c r="I51"/>
  <c r="E51"/>
  <c r="D51"/>
  <c r="C51"/>
  <c r="L48"/>
  <c r="J48"/>
  <c r="I48"/>
  <c r="G48"/>
  <c r="F48"/>
  <c r="E48"/>
  <c r="D48"/>
  <c r="C48"/>
  <c r="L45"/>
  <c r="J45"/>
  <c r="I45"/>
  <c r="G45"/>
  <c r="F45"/>
  <c r="E45"/>
  <c r="D45"/>
  <c r="C45"/>
  <c r="L42"/>
  <c r="J42"/>
  <c r="I42"/>
  <c r="G42"/>
  <c r="F42"/>
  <c r="E42"/>
  <c r="D42"/>
  <c r="C42"/>
  <c r="L39"/>
  <c r="J39"/>
  <c r="I39"/>
  <c r="G39"/>
  <c r="F39"/>
  <c r="E39"/>
  <c r="D39"/>
  <c r="C39"/>
  <c r="L36"/>
  <c r="J36"/>
  <c r="I36"/>
  <c r="G36"/>
  <c r="F36"/>
  <c r="E36"/>
  <c r="D36"/>
  <c r="C36"/>
  <c r="L32"/>
  <c r="J32"/>
  <c r="I32"/>
  <c r="C32"/>
  <c r="L29"/>
  <c r="J29"/>
  <c r="I29"/>
  <c r="G29"/>
  <c r="F29"/>
  <c r="E29"/>
  <c r="D29"/>
  <c r="C29"/>
  <c r="L26"/>
  <c r="J26"/>
  <c r="I26"/>
  <c r="G26"/>
  <c r="F26"/>
  <c r="E26"/>
  <c r="D26"/>
  <c r="C26"/>
  <c r="L23"/>
  <c r="J23"/>
  <c r="I23"/>
  <c r="G23"/>
  <c r="F23"/>
  <c r="E23"/>
  <c r="D23"/>
  <c r="C23"/>
  <c r="L20"/>
  <c r="J20"/>
  <c r="I20"/>
  <c r="G20"/>
  <c r="F20"/>
  <c r="E20"/>
  <c r="D20"/>
  <c r="C20"/>
  <c r="L17"/>
  <c r="J17"/>
  <c r="I17"/>
  <c r="G17"/>
  <c r="F17"/>
  <c r="E17"/>
  <c r="D17"/>
  <c r="C17"/>
  <c r="H17" l="1"/>
  <c r="H20"/>
  <c r="K20"/>
  <c r="H23"/>
  <c r="H26"/>
  <c r="H29"/>
  <c r="H36"/>
  <c r="H39"/>
  <c r="H42"/>
  <c r="H45"/>
  <c r="H48"/>
  <c r="H54"/>
  <c r="K54"/>
  <c r="H57"/>
  <c r="H60"/>
  <c r="K60"/>
  <c r="K66"/>
  <c r="H69"/>
  <c r="H73"/>
  <c r="K73"/>
  <c r="H76"/>
  <c r="H79"/>
  <c r="H82"/>
  <c r="H85"/>
  <c r="H88"/>
  <c r="H91"/>
  <c r="H94"/>
  <c r="H97"/>
  <c r="K97"/>
  <c r="H103"/>
  <c r="H106"/>
  <c r="H109"/>
  <c r="H112"/>
  <c r="H115"/>
  <c r="H118"/>
  <c r="H121"/>
  <c r="K121"/>
  <c r="H124"/>
  <c r="H127"/>
  <c r="K127"/>
  <c r="H130"/>
  <c r="H133"/>
  <c r="K133"/>
  <c r="H136"/>
  <c r="H139"/>
  <c r="K139"/>
  <c r="H142"/>
  <c r="H145"/>
  <c r="K145"/>
  <c r="H148"/>
  <c r="H151"/>
  <c r="K151"/>
  <c r="K157"/>
  <c r="H160"/>
  <c r="H166"/>
  <c r="K166"/>
  <c r="H169"/>
  <c r="H178"/>
  <c r="H184"/>
  <c r="H187"/>
  <c r="H190"/>
  <c r="H193"/>
  <c r="H196"/>
  <c r="H199"/>
  <c r="H202"/>
  <c r="H205"/>
  <c r="H208"/>
  <c r="H214"/>
  <c r="H217"/>
  <c r="H220"/>
  <c r="H223"/>
  <c r="H226"/>
  <c r="K226"/>
  <c r="H229"/>
  <c r="H232"/>
  <c r="K232"/>
  <c r="H235"/>
  <c r="H238"/>
  <c r="H241"/>
  <c r="H250"/>
  <c r="H253"/>
  <c r="H256"/>
  <c r="H259"/>
  <c r="H262"/>
  <c r="K262"/>
  <c r="H265"/>
  <c r="H268"/>
  <c r="K268"/>
  <c r="H271"/>
  <c r="H274"/>
  <c r="K274"/>
  <c r="H280"/>
  <c r="H283"/>
  <c r="H286"/>
  <c r="H289"/>
  <c r="K292"/>
  <c r="K12"/>
  <c r="H12"/>
  <c r="F14"/>
  <c r="H14" s="1"/>
  <c r="H157"/>
  <c r="K48"/>
  <c r="K79"/>
  <c r="K85"/>
  <c r="K91"/>
  <c r="K103"/>
  <c r="K109"/>
  <c r="K184"/>
  <c r="K190"/>
  <c r="K196"/>
  <c r="K202"/>
  <c r="K208"/>
  <c r="K214"/>
  <c r="K220"/>
  <c r="K238"/>
  <c r="K250"/>
  <c r="K256"/>
  <c r="K280"/>
  <c r="K286"/>
  <c r="H13"/>
  <c r="K17"/>
  <c r="K39"/>
  <c r="K45"/>
  <c r="K51"/>
  <c r="K57"/>
  <c r="K63"/>
  <c r="K69"/>
  <c r="K76"/>
  <c r="K82"/>
  <c r="K88"/>
  <c r="K94"/>
  <c r="K100"/>
  <c r="K106"/>
  <c r="K112"/>
  <c r="K118"/>
  <c r="K130"/>
  <c r="K136"/>
  <c r="K142"/>
  <c r="K148"/>
  <c r="K154"/>
  <c r="K169"/>
  <c r="K175"/>
  <c r="K187"/>
  <c r="K193"/>
  <c r="K199"/>
  <c r="K205"/>
  <c r="K217"/>
  <c r="K223"/>
  <c r="K229"/>
  <c r="K235"/>
  <c r="K241"/>
  <c r="K253"/>
  <c r="K259"/>
  <c r="K265"/>
  <c r="K271"/>
  <c r="K283"/>
  <c r="K289"/>
  <c r="K13"/>
  <c r="I14"/>
  <c r="K14" s="1"/>
  <c r="D11"/>
  <c r="E11"/>
  <c r="F11"/>
  <c r="G11"/>
  <c r="I11"/>
  <c r="J11"/>
  <c r="L11"/>
  <c r="C11"/>
  <c r="L8"/>
  <c r="I8"/>
  <c r="F8"/>
  <c r="E8"/>
  <c r="D8"/>
  <c r="C8"/>
  <c r="H291"/>
  <c r="H292" s="1"/>
  <c r="H285"/>
  <c r="H282"/>
  <c r="H279"/>
  <c r="H267"/>
  <c r="H264"/>
  <c r="H258"/>
  <c r="H252"/>
  <c r="H249"/>
  <c r="H246"/>
  <c r="H243"/>
  <c r="H240"/>
  <c r="H234"/>
  <c r="H222"/>
  <c r="H207"/>
  <c r="H204"/>
  <c r="H201"/>
  <c r="H198"/>
  <c r="H195"/>
  <c r="H192"/>
  <c r="H189"/>
  <c r="H186"/>
  <c r="H183"/>
  <c r="H174"/>
  <c r="H168"/>
  <c r="H165"/>
  <c r="H162"/>
  <c r="H159"/>
  <c r="H156"/>
  <c r="H153"/>
  <c r="H150"/>
  <c r="H147"/>
  <c r="H144"/>
  <c r="H141"/>
  <c r="H138"/>
  <c r="H135"/>
  <c r="H132"/>
  <c r="H129"/>
  <c r="H126"/>
  <c r="H123"/>
  <c r="H120"/>
  <c r="H117"/>
  <c r="H111"/>
  <c r="H108"/>
  <c r="H105"/>
  <c r="H102"/>
  <c r="H93"/>
  <c r="H90"/>
  <c r="H87"/>
  <c r="H84"/>
  <c r="H81"/>
  <c r="H78"/>
  <c r="H72"/>
  <c r="H68"/>
  <c r="H41"/>
  <c r="H38"/>
  <c r="H19"/>
  <c r="H16"/>
  <c r="K11" l="1"/>
  <c r="H11"/>
</calcChain>
</file>

<file path=xl/connections.xml><?xml version="1.0" encoding="utf-8"?>
<connections xmlns="http://schemas.openxmlformats.org/spreadsheetml/2006/main">
  <connection id="1" name="tvrem" type="6" refreshedVersion="4" background="1" saveData="1">
    <textPr prompt="0" sourceFile="C:\BOO_2023\TEMP\tvrem.txt" decimal="," thousands=" " tab="0" delimiter="#">
      <textFields count="9">
        <textField type="text"/>
        <textField type="text"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<sst xmlns="http://schemas.openxmlformats.org/spreadsheetml/2006/main" count="502" uniqueCount="211">
  <si>
    <t>Доходы и расходы по обычным видам деятельности</t>
  </si>
  <si>
    <t>Наименование разреза</t>
  </si>
  <si>
    <t>А</t>
  </si>
  <si>
    <t>тыс.руб.</t>
  </si>
  <si>
    <t>Код</t>
  </si>
  <si>
    <t>Б</t>
  </si>
  <si>
    <t>Выручка</t>
  </si>
  <si>
    <t>Чистая прибыль (убыток ) отчетного периода</t>
  </si>
  <si>
    <t>Всего по обследуемым видам экономической деятельности</t>
  </si>
  <si>
    <t>1323500.029.31</t>
  </si>
  <si>
    <t>Промышленность</t>
  </si>
  <si>
    <t>СЕЛЬСКОЕ, ЛЕСНОЕ ХОЗЯЙСТВО, ОХОТА, РЫБОЛОВСТВО И РЫБОВОДСТВО</t>
  </si>
  <si>
    <t>01</t>
  </si>
  <si>
    <t>Растениеводство и животноводство, охота и предоставление соответствующих услуг в этих областях</t>
  </si>
  <si>
    <t>02</t>
  </si>
  <si>
    <t>Лесоводство и лесозаготовки</t>
  </si>
  <si>
    <t>03</t>
  </si>
  <si>
    <t>Рыболовство и рыбоводство</t>
  </si>
  <si>
    <t>ДОБЫЧА ПОЛЕЗНЫХ ИСКОПАЕМЫХ</t>
  </si>
  <si>
    <t>07</t>
  </si>
  <si>
    <t>Добыча металлических руд</t>
  </si>
  <si>
    <t>-</t>
  </si>
  <si>
    <t>08</t>
  </si>
  <si>
    <t>Добыча прочих полезных ископаемых</t>
  </si>
  <si>
    <t>ОБРАБАТЫВАЮЩИЕ ПРОИЗВОДСТВА</t>
  </si>
  <si>
    <t>10</t>
  </si>
  <si>
    <t>Производство пищевых продуктов</t>
  </si>
  <si>
    <t>11</t>
  </si>
  <si>
    <t>Производство напитков</t>
  </si>
  <si>
    <t>13</t>
  </si>
  <si>
    <t>Производство текстильных изделий</t>
  </si>
  <si>
    <t>14</t>
  </si>
  <si>
    <t>Производство одежды</t>
  </si>
  <si>
    <t>15</t>
  </si>
  <si>
    <t>Производство кожи и изделий из кожи</t>
  </si>
  <si>
    <t>16</t>
  </si>
  <si>
    <t>Обработка древесины и производство изделий из дерева и пробки, кроме мебели, производство изделий из соломки и материалов для плетения</t>
  </si>
  <si>
    <t>17</t>
  </si>
  <si>
    <t>Производство бумаги и бумажных изделий</t>
  </si>
  <si>
    <t>18</t>
  </si>
  <si>
    <t>Деятельность полиграфическая и копирование носителей информации</t>
  </si>
  <si>
    <t>20</t>
  </si>
  <si>
    <t>Производство химических веществ и химических продуктов</t>
  </si>
  <si>
    <t>22</t>
  </si>
  <si>
    <t>Производство резиновых и пластмассовых изделий</t>
  </si>
  <si>
    <t>23</t>
  </si>
  <si>
    <t>Производство прочей неметаллической минеральной продукции</t>
  </si>
  <si>
    <t>24</t>
  </si>
  <si>
    <t>Производство металлургическое</t>
  </si>
  <si>
    <t>25</t>
  </si>
  <si>
    <t>Производство готовых металлических изделий, кроме машин и оборудования</t>
  </si>
  <si>
    <t>26</t>
  </si>
  <si>
    <t>Производство компьютеров, электронных и оптических изделий</t>
  </si>
  <si>
    <t>27</t>
  </si>
  <si>
    <t>Производство электрического оборудования</t>
  </si>
  <si>
    <t>28</t>
  </si>
  <si>
    <t>Производство машин и оборудования, не включенных в другие группировки</t>
  </si>
  <si>
    <t>29</t>
  </si>
  <si>
    <t>Производство автотранспортных средств, прицепов и полуприцепов</t>
  </si>
  <si>
    <t>31</t>
  </si>
  <si>
    <t>Производство мебели</t>
  </si>
  <si>
    <t>32</t>
  </si>
  <si>
    <t>Производство прочих готовых изделий</t>
  </si>
  <si>
    <t>33</t>
  </si>
  <si>
    <t>Ремонт и монтаж машин и оборудования</t>
  </si>
  <si>
    <t>ОБЕСПЕЧЕНИЕ ЭЛЕКТРИЧЕСКОЙ ЭНЕРГИЕЙ, ГАЗОМ И ПАРОМ; КОНДИЦИОНИРОВАНИЕ ВОЗДУХА</t>
  </si>
  <si>
    <t>35</t>
  </si>
  <si>
    <t>Обеспечение электрической энергией, газом и паром; кондиционирование воздуха</t>
  </si>
  <si>
    <t>ВОДОСНАБЖЕНИЕ; ВОДООТВЕДЕНИЕ, ОРГАНИЗАЦИЯ СБОРА И УТИЛИЗАЦИИ ОТХОДОВ, ДЕЯТЕЛЬНОСТЬ ПО ЛИКВИДАЦИИ ЗАГРЯЗНЕНИЙ</t>
  </si>
  <si>
    <t>36</t>
  </si>
  <si>
    <t>Забор, очистка и распределение воды</t>
  </si>
  <si>
    <t>37</t>
  </si>
  <si>
    <t>Сбор и обработка сточных вод</t>
  </si>
  <si>
    <t>38</t>
  </si>
  <si>
    <t>Сбор, обработка и утилизация отходов; обработка вторичного сырья</t>
  </si>
  <si>
    <t>СТРОИТЕЛЬСТВО</t>
  </si>
  <si>
    <t>41</t>
  </si>
  <si>
    <t>Строительство зданий</t>
  </si>
  <si>
    <t>42</t>
  </si>
  <si>
    <t>Строительство инженерных сооружений</t>
  </si>
  <si>
    <t>43</t>
  </si>
  <si>
    <t>Работы строительные специализированные</t>
  </si>
  <si>
    <t>ТОРГОВЛЯ ОПТОВАЯ И РОЗНИЧНАЯ; РЕМОНТ АВТОТРАНСПОРТНЫХ СРЕДСТВ И МОТОЦИКЛОВ</t>
  </si>
  <si>
    <t>45</t>
  </si>
  <si>
    <t>Торговля оптовая и розничная автотранспортными средствами и мотоциклами и их ремонт</t>
  </si>
  <si>
    <t>46</t>
  </si>
  <si>
    <t>Торговля оптовая, кроме оптовой торговли автотранспортными средствами и мотоциклами</t>
  </si>
  <si>
    <t>47</t>
  </si>
  <si>
    <t>Торговля розничная, кроме торговли автотранспортными средствами и мотоциклами</t>
  </si>
  <si>
    <t>ТРАНСПОРТИРОВКА И ХРАНЕНИЕ</t>
  </si>
  <si>
    <t>49</t>
  </si>
  <si>
    <t>Деятельность сухопутного и трубопроводного транспорта</t>
  </si>
  <si>
    <t>52</t>
  </si>
  <si>
    <t>Складское хозяйство и вспомогательная транспортная деятельность</t>
  </si>
  <si>
    <t>53</t>
  </si>
  <si>
    <t>Деятельность почтовой связи и курьерская деятельность</t>
  </si>
  <si>
    <t>ДЕЯТЕЛЬНОСТЬ ГОСТИНИЦ И ПРЕДПРИЯТИЙ ОБЩЕСТВЕННОГО ПИТАНИЯ</t>
  </si>
  <si>
    <t>55</t>
  </si>
  <si>
    <t>Деятельность по предоставлению мест для временного проживания</t>
  </si>
  <si>
    <t>56</t>
  </si>
  <si>
    <t>Деятельность по предоставлению продуктов питания и напитков</t>
  </si>
  <si>
    <t>ДЕЯТЕЛЬНОСТЬ В ОБЛАСТИ ИНФОРМАЦИИ И СВЯЗИ</t>
  </si>
  <si>
    <t>58</t>
  </si>
  <si>
    <t>Деятельность издательская</t>
  </si>
  <si>
    <t>59</t>
  </si>
  <si>
    <t>Производство кинофильмов, видеофильмов и телевизионных программ, издание звукозаписей и нот</t>
  </si>
  <si>
    <t>60</t>
  </si>
  <si>
    <t>Деятельность в области телевизионного и радиовещания</t>
  </si>
  <si>
    <t>61</t>
  </si>
  <si>
    <t>Деятельность в сфере телекоммуникаций</t>
  </si>
  <si>
    <t>62</t>
  </si>
  <si>
    <t>Разработка компьютерного программного обеспечения, консультационные услуги в данной области и другие сопутствующие услуги</t>
  </si>
  <si>
    <t>63</t>
  </si>
  <si>
    <t>Деятельность в области информационных технологий</t>
  </si>
  <si>
    <t>ДЕЯТЕЛЬНОСТЬ ФИНАНСОВАЯ И СТРАХОВАЯ</t>
  </si>
  <si>
    <t>64</t>
  </si>
  <si>
    <t>Деятельность по предоставлению финансовых услуг, кроме услуг по страхованию и пенсионному обеспечению</t>
  </si>
  <si>
    <t>ДЕЯТЕЛЬНОСТЬ ПО ОПЕРАЦИЯМ С НЕДВИЖИМЫМ ИМУЩЕСТВОМ</t>
  </si>
  <si>
    <t>68</t>
  </si>
  <si>
    <t>Операции с недвижимым имуществом</t>
  </si>
  <si>
    <t>ДЕЯТЕЛЬНОСТЬ ПРОФЕССИОНАЛЬНАЯ, НАУЧНАЯ И ТЕХНИЧЕСКАЯ</t>
  </si>
  <si>
    <t>69</t>
  </si>
  <si>
    <t>Деятельность в области права и бухгалтерского учета</t>
  </si>
  <si>
    <t>70</t>
  </si>
  <si>
    <t>Деятельность головных офисов; консультирование по вопросам управления</t>
  </si>
  <si>
    <t>71</t>
  </si>
  <si>
    <t>Деятельность в области архитектуры и инженерно-технического проектирования; технических испытаний, исследований и анализа</t>
  </si>
  <si>
    <t>72</t>
  </si>
  <si>
    <t>Научные исследования и разработки</t>
  </si>
  <si>
    <t>73</t>
  </si>
  <si>
    <t>Деятельность рекламная и исследование конъюнктуры рынка</t>
  </si>
  <si>
    <t>74</t>
  </si>
  <si>
    <t>Деятельность профессиональная научная и техническая прочая</t>
  </si>
  <si>
    <t>75</t>
  </si>
  <si>
    <t>Деятельность ветеринарная</t>
  </si>
  <si>
    <t>ДЕЯТЕЛЬНОСТЬ АДМИНИСТРАТИВНАЯ И СОПУТСТВУЮЩИЕ ДОПОЛНИТЕЛЬНЫЕ УСЛУГИ</t>
  </si>
  <si>
    <t>77</t>
  </si>
  <si>
    <t>Аренда и лизинг</t>
  </si>
  <si>
    <t>78</t>
  </si>
  <si>
    <t>Деятельность по трудоустройству и подбору персонала</t>
  </si>
  <si>
    <t>79</t>
  </si>
  <si>
    <t>Деятельность туристических агентств и прочих организаций, предоставляющих услуги в сфере туризма</t>
  </si>
  <si>
    <t>80</t>
  </si>
  <si>
    <t>Деятельность по обеспечению безопасности и проведению расследований</t>
  </si>
  <si>
    <t>81</t>
  </si>
  <si>
    <t>Деятельность по обслуживанию зданий и территорий</t>
  </si>
  <si>
    <t>82</t>
  </si>
  <si>
    <t>Деятельность административно-хозяйственная, вспомогательная деятельность по обеспечению функционирования организации, деятельность по предоставлению прочих вспомогательных услуг для бизнеса</t>
  </si>
  <si>
    <t>ГОСУДАРСТВЕННОЕ УПРАВЛЕНИЕ И ОБЕСПЕЧЕНИЕ ВОЕННОЙ БЕЗОПАСНОСТИ; СОЦИАЛЬНОЕ ОБЕСПЕЧЕНИЕ</t>
  </si>
  <si>
    <t>84</t>
  </si>
  <si>
    <t>Деятельность органов государственного управления по обеспечению военной безопасности, обязательному социальному обеспечению</t>
  </si>
  <si>
    <t>ОБРАЗОВАНИЕ</t>
  </si>
  <si>
    <t>85</t>
  </si>
  <si>
    <t>Образование</t>
  </si>
  <si>
    <t>ДЕЯТЕЛЬНОСТЬ В ОБЛАСТИ ЗДРАВООХРАНЕНИЯ И СОЦИАЛЬНЫХ УСЛУГ</t>
  </si>
  <si>
    <t>86</t>
  </si>
  <si>
    <t>Деятельность в области здравоохранения</t>
  </si>
  <si>
    <t>87</t>
  </si>
  <si>
    <t>Деятельность по уходу с обеспечением проживания</t>
  </si>
  <si>
    <t>88</t>
  </si>
  <si>
    <t>Предоставление социальных услуг без обеспечения проживания</t>
  </si>
  <si>
    <t>ДЕЯТЕЛЬНОСТЬ В ОБЛАСТИ КУЛЬТУРЫ, СПОРТА, ОРГАНИЗАЦИИ ДОСУГА И РАЗВЛЕЧЕНИЙ</t>
  </si>
  <si>
    <t>90</t>
  </si>
  <si>
    <t>Деятельность творческая, деятельность в области искусства и организации развлечений</t>
  </si>
  <si>
    <t>91</t>
  </si>
  <si>
    <t>Деятельность библиотек, архивов, музеев и прочих объектов культуры</t>
  </si>
  <si>
    <t>92</t>
  </si>
  <si>
    <t>Деятельность по организации и проведению азартных игр и заключению пари, по организации и проведению лотерей</t>
  </si>
  <si>
    <t>93</t>
  </si>
  <si>
    <t>Деятельность в области спорта, отдыха и развлечений</t>
  </si>
  <si>
    <t>ПРЕДОСТАВЛЕНИЕ ПРОЧИХ ВИДОВ УСЛУГ</t>
  </si>
  <si>
    <t>94</t>
  </si>
  <si>
    <t>Деятельность общественных и прочих некоммерческих организаций</t>
  </si>
  <si>
    <t>95</t>
  </si>
  <si>
    <t>Ремонт компьютеров, предметов личного потребления и хозяйственно-бытового назначения</t>
  </si>
  <si>
    <t>96</t>
  </si>
  <si>
    <t>Деятельность по предоставлению прочих персональных услуг</t>
  </si>
  <si>
    <t>101.АГ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</si>
  <si>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</si>
  <si>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</si>
  <si>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</si>
  <si>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</si>
  <si>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</si>
  <si>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</si>
  <si>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</si>
  <si>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</si>
  <si>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</si>
  <si>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</si>
  <si>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</si>
  <si>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</si>
  <si>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</si>
  <si>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</si>
  <si>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</si>
  <si>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</si>
  <si>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</si>
  <si>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</si>
  <si>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</si>
  <si>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Коли-чество органи-заций, единиц</t>
  </si>
  <si>
    <t>Себестоимость продаж с учетом коммерческих и управленческих расходов</t>
  </si>
  <si>
    <t>Прибыль рентабельных организаций</t>
  </si>
  <si>
    <t>Сумма прибыли за соответству-ющий период предыдущего года</t>
  </si>
  <si>
    <t>Темп роста прибыли    в %</t>
  </si>
  <si>
    <t>Темп роста суммы прибыли    в %</t>
  </si>
  <si>
    <t>1) Информация приводится по организациям и предприятиям, зарегистрированным в городе Орле и имеющим самостоятельные балансы, которые они представляют в Орелстат. Филиалы, обособленные подразделения иногородних предприятий и организаций, а также федеральных и межрегиональных сетевых компаний не формируют самостоятельных балансов, поэтому Орелстатом по данным показателям не учитываются.</t>
  </si>
  <si>
    <t>крупные и средние предприятия и организации</t>
  </si>
  <si>
    <t>малые предприятия и организации</t>
  </si>
  <si>
    <t>Финансовые результаты деятельности крупных, средних и малых предприятий и организаций города Орла 
в 2023 году (подготовлено на основании данных Орелстата по данным годовых бухгалтерских балансов) 1)</t>
  </si>
  <si>
    <t>тыс.рублей</t>
  </si>
  <si>
    <t>Прибыль (убыток) до налогооблажения</t>
  </si>
  <si>
    <t>Собирательная группировка ВЭД "Туризм"</t>
  </si>
  <si>
    <t>Прибыль сальдо 2022 год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</si>
</sst>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18">
    <font>
      <sz val="10"/>
      <name val="Arial Cyr"/>
      <charset val="204"/>
    </font>
    <font>
      <sz val="10"/>
      <name val="Times New Roman CYR"/>
      <family val="1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Times New Roman CYR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  <charset val="204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14"/>
      <name val="Arial Cyr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0"/>
      <name val="Times New Roman CYR"/>
      <charset val="204"/>
    </font>
    <font>
      <b/>
      <sz val="10"/>
      <name val="Times New Roman"/>
      <family val="1"/>
      <charset val="204"/>
      <scheme val="minor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1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right"/>
    </xf>
    <xf numFmtId="1" fontId="2" fillId="0" borderId="1" xfId="0" applyNumberFormat="1" applyFont="1" applyFill="1" applyBorder="1" applyAlignment="1">
      <alignment horizontal="right"/>
    </xf>
    <xf numFmtId="1" fontId="2" fillId="0" borderId="0" xfId="0" applyNumberFormat="1" applyFont="1" applyFill="1" applyAlignment="1">
      <alignment horizontal="right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2" fillId="0" borderId="0" xfId="0" applyNumberFormat="1" applyFont="1" applyFill="1" applyAlignment="1">
      <alignment horizontal="right" wrapText="1"/>
    </xf>
    <xf numFmtId="1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left" wrapText="1"/>
    </xf>
    <xf numFmtId="3" fontId="2" fillId="0" borderId="1" xfId="0" applyNumberFormat="1" applyFont="1" applyFill="1" applyBorder="1" applyAlignment="1">
      <alignment horizontal="right"/>
    </xf>
    <xf numFmtId="0" fontId="1" fillId="0" borderId="0" xfId="0" applyFont="1" applyFill="1"/>
    <xf numFmtId="0" fontId="8" fillId="0" borderId="0" xfId="0" applyFont="1" applyFill="1" applyAlignment="1">
      <alignment horizontal="left" vertical="top" wrapText="1"/>
    </xf>
    <xf numFmtId="49" fontId="9" fillId="0" borderId="1" xfId="0" applyNumberFormat="1" applyFont="1" applyFill="1" applyBorder="1" applyAlignment="1">
      <alignment horizontal="left" vertical="top" wrapText="1" indent="2"/>
    </xf>
    <xf numFmtId="49" fontId="7" fillId="0" borderId="1" xfId="0" applyNumberFormat="1" applyFont="1" applyFill="1" applyBorder="1" applyAlignment="1">
      <alignment horizontal="left"/>
    </xf>
    <xf numFmtId="0" fontId="4" fillId="0" borderId="0" xfId="0" applyFont="1" applyFill="1"/>
    <xf numFmtId="49" fontId="6" fillId="0" borderId="1" xfId="0" applyNumberFormat="1" applyFont="1" applyFill="1" applyBorder="1" applyAlignment="1">
      <alignment horizontal="left"/>
    </xf>
    <xf numFmtId="165" fontId="9" fillId="0" borderId="1" xfId="0" applyNumberFormat="1" applyFont="1" applyFill="1" applyBorder="1" applyAlignment="1">
      <alignment horizontal="right"/>
    </xf>
    <xf numFmtId="1" fontId="13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1" fontId="10" fillId="0" borderId="4" xfId="0" applyNumberFormat="1" applyFont="1" applyFill="1" applyBorder="1" applyAlignment="1">
      <alignment horizontal="right" vertical="center" wrapText="1"/>
    </xf>
    <xf numFmtId="0" fontId="11" fillId="0" borderId="4" xfId="0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1" fontId="12" fillId="0" borderId="2" xfId="0" applyNumberFormat="1" applyFont="1" applyFill="1" applyBorder="1" applyAlignment="1">
      <alignment vertical="center" wrapText="1"/>
    </xf>
    <xf numFmtId="1" fontId="2" fillId="0" borderId="2" xfId="0" applyNumberFormat="1" applyFont="1" applyFill="1" applyBorder="1" applyAlignment="1">
      <alignment vertical="center" wrapText="1"/>
    </xf>
    <xf numFmtId="49" fontId="9" fillId="0" borderId="2" xfId="0" applyNumberFormat="1" applyFont="1" applyFill="1" applyBorder="1" applyAlignment="1">
      <alignment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right"/>
    </xf>
    <xf numFmtId="49" fontId="3" fillId="0" borderId="1" xfId="0" applyNumberFormat="1" applyFon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left" wrapText="1"/>
    </xf>
    <xf numFmtId="3" fontId="3" fillId="0" borderId="1" xfId="0" applyNumberFormat="1" applyFont="1" applyFill="1" applyBorder="1" applyAlignment="1">
      <alignment horizontal="right"/>
    </xf>
    <xf numFmtId="165" fontId="17" fillId="0" borderId="1" xfId="0" applyNumberFormat="1" applyFont="1" applyFill="1" applyBorder="1" applyAlignment="1">
      <alignment horizontal="right"/>
    </xf>
    <xf numFmtId="49" fontId="12" fillId="0" borderId="1" xfId="0" applyNumberFormat="1" applyFont="1" applyFill="1" applyBorder="1" applyAlignment="1">
      <alignment horizontal="left" wrapText="1"/>
    </xf>
    <xf numFmtId="49" fontId="5" fillId="0" borderId="1" xfId="0" applyNumberFormat="1" applyFont="1" applyFill="1" applyBorder="1" applyAlignment="1">
      <alignment horizontal="left"/>
    </xf>
    <xf numFmtId="49" fontId="5" fillId="0" borderId="1" xfId="0" applyNumberFormat="1" applyFont="1" applyFill="1" applyBorder="1" applyAlignment="1">
      <alignment horizontal="left" wrapText="1"/>
    </xf>
    <xf numFmtId="3" fontId="5" fillId="0" borderId="1" xfId="0" applyNumberFormat="1" applyFont="1" applyFill="1" applyBorder="1" applyAlignment="1">
      <alignment horizontal="right"/>
    </xf>
    <xf numFmtId="49" fontId="6" fillId="0" borderId="0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left" wrapText="1"/>
    </xf>
    <xf numFmtId="164" fontId="9" fillId="0" borderId="0" xfId="0" applyNumberFormat="1" applyFont="1" applyFill="1" applyAlignment="1">
      <alignment horizontal="right"/>
    </xf>
    <xf numFmtId="1" fontId="5" fillId="0" borderId="1" xfId="0" applyNumberFormat="1" applyFont="1" applyFill="1" applyBorder="1" applyAlignment="1">
      <alignment horizontal="right"/>
    </xf>
    <xf numFmtId="165" fontId="16" fillId="0" borderId="1" xfId="0" applyNumberFormat="1" applyFont="1" applyFill="1" applyBorder="1" applyAlignment="1">
      <alignment horizontal="right"/>
    </xf>
    <xf numFmtId="49" fontId="2" fillId="2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right" wrapText="1"/>
    </xf>
    <xf numFmtId="3" fontId="3" fillId="2" borderId="1" xfId="0" applyNumberFormat="1" applyFont="1" applyFill="1" applyBorder="1" applyAlignment="1">
      <alignment horizontal="right" wrapText="1"/>
    </xf>
    <xf numFmtId="3" fontId="5" fillId="2" borderId="1" xfId="0" applyNumberFormat="1" applyFont="1" applyFill="1" applyBorder="1" applyAlignment="1">
      <alignment horizontal="right" wrapText="1"/>
    </xf>
    <xf numFmtId="3" fontId="2" fillId="2" borderId="1" xfId="0" applyNumberFormat="1" applyFont="1" applyFill="1" applyBorder="1" applyAlignment="1">
      <alignment horizontal="right" wrapText="1"/>
    </xf>
    <xf numFmtId="3" fontId="5" fillId="2" borderId="1" xfId="0" applyNumberFormat="1" applyFont="1" applyFill="1" applyBorder="1" applyAlignment="1">
      <alignment horizontal="right"/>
    </xf>
    <xf numFmtId="1" fontId="2" fillId="2" borderId="1" xfId="0" applyNumberFormat="1" applyFont="1" applyFill="1" applyBorder="1" applyAlignment="1">
      <alignment horizontal="right" wrapText="1"/>
    </xf>
    <xf numFmtId="49" fontId="2" fillId="2" borderId="2" xfId="0" applyNumberFormat="1" applyFont="1" applyFill="1" applyBorder="1" applyAlignment="1">
      <alignment vertical="center" wrapText="1"/>
    </xf>
    <xf numFmtId="1" fontId="2" fillId="2" borderId="1" xfId="0" applyNumberFormat="1" applyFont="1" applyFill="1" applyBorder="1" applyAlignment="1">
      <alignment horizontal="right"/>
    </xf>
    <xf numFmtId="3" fontId="2" fillId="2" borderId="1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ExternalData_1" adjustColumnWidth="0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лассическая">
      <a:majorFont>
        <a:latin typeface="Arial"/>
        <a:ea typeface=""/>
        <a:cs typeface=""/>
        <a:font script="Jpan" typeface="ＭＳ Ｐゴシック"/>
        <a:font script="Hang" typeface="돋움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Times New Roman"/>
        <a:ea typeface=""/>
        <a:cs typeface=""/>
        <a:font script="Jpan" typeface="ＭＳ Ｐ明朝"/>
        <a:font script="Hang" typeface="바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94"/>
  <sheetViews>
    <sheetView tabSelected="1" zoomScaleNormal="100" zoomScaleSheetLayoutView="85" workbookViewId="0">
      <pane xSplit="2" ySplit="5" topLeftCell="C200" activePane="bottomRight" state="frozen"/>
      <selection pane="topRight" activeCell="C1" sqref="C1"/>
      <selection pane="bottomLeft" activeCell="A9" sqref="A9"/>
      <selection pane="bottomRight" activeCell="R16" sqref="R16"/>
    </sheetView>
  </sheetViews>
  <sheetFormatPr defaultColWidth="8.85546875" defaultRowHeight="12.75"/>
  <cols>
    <col min="1" max="1" width="4.42578125" style="52" customWidth="1"/>
    <col min="2" max="2" width="36.28515625" style="53" customWidth="1"/>
    <col min="3" max="3" width="7.7109375" style="6" customWidth="1"/>
    <col min="4" max="4" width="11.140625" style="6" customWidth="1"/>
    <col min="5" max="5" width="14.42578125" style="6" customWidth="1"/>
    <col min="6" max="6" width="12.140625" style="6" customWidth="1"/>
    <col min="7" max="7" width="12.85546875" style="6" hidden="1" customWidth="1"/>
    <col min="8" max="8" width="8.28515625" style="54" customWidth="1"/>
    <col min="9" max="9" width="11.85546875" style="6" customWidth="1"/>
    <col min="10" max="10" width="12.85546875" style="9" hidden="1" customWidth="1"/>
    <col min="11" max="11" width="8.28515625" style="54" customWidth="1"/>
    <col min="12" max="12" width="11.85546875" style="6" customWidth="1"/>
    <col min="13" max="16384" width="8.85546875" style="14"/>
  </cols>
  <sheetData>
    <row r="1" spans="1:12" s="22" customFormat="1" ht="63" customHeight="1">
      <c r="A1" s="21" t="s">
        <v>206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s="22" customFormat="1" ht="18">
      <c r="A2" s="23"/>
      <c r="B2" s="24"/>
      <c r="C2" s="6"/>
      <c r="D2" s="25" t="s">
        <v>3</v>
      </c>
      <c r="E2" s="26"/>
      <c r="F2" s="26"/>
      <c r="G2" s="26"/>
      <c r="H2" s="26"/>
      <c r="I2" s="26"/>
      <c r="J2" s="26"/>
      <c r="K2" s="26"/>
      <c r="L2" s="26"/>
    </row>
    <row r="3" spans="1:12" s="22" customFormat="1" ht="36" customHeight="1">
      <c r="A3" s="8" t="s">
        <v>4</v>
      </c>
      <c r="B3" s="27" t="s">
        <v>1</v>
      </c>
      <c r="C3" s="2" t="s">
        <v>197</v>
      </c>
      <c r="D3" s="1" t="s">
        <v>0</v>
      </c>
      <c r="E3" s="28"/>
      <c r="F3" s="29" t="s">
        <v>199</v>
      </c>
      <c r="G3" s="30"/>
      <c r="H3" s="31"/>
      <c r="I3" s="32" t="s">
        <v>208</v>
      </c>
      <c r="J3" s="33"/>
      <c r="K3" s="34"/>
      <c r="L3" s="35" t="s">
        <v>7</v>
      </c>
    </row>
    <row r="4" spans="1:12" s="22" customFormat="1" ht="72" customHeight="1">
      <c r="A4" s="8"/>
      <c r="B4" s="28"/>
      <c r="C4" s="3"/>
      <c r="D4" s="36" t="s">
        <v>6</v>
      </c>
      <c r="E4" s="37" t="s">
        <v>198</v>
      </c>
      <c r="F4" s="37" t="s">
        <v>207</v>
      </c>
      <c r="G4" s="64" t="s">
        <v>200</v>
      </c>
      <c r="H4" s="38" t="s">
        <v>202</v>
      </c>
      <c r="I4" s="37" t="s">
        <v>207</v>
      </c>
      <c r="J4" s="57" t="s">
        <v>210</v>
      </c>
      <c r="K4" s="38" t="s">
        <v>201</v>
      </c>
      <c r="L4" s="39"/>
    </row>
    <row r="5" spans="1:12" s="22" customFormat="1">
      <c r="A5" s="40" t="s">
        <v>2</v>
      </c>
      <c r="B5" s="41" t="s">
        <v>5</v>
      </c>
      <c r="C5" s="7"/>
      <c r="D5" s="10">
        <v>1</v>
      </c>
      <c r="E5" s="10">
        <v>2</v>
      </c>
      <c r="F5" s="4"/>
      <c r="G5" s="65"/>
      <c r="H5" s="42"/>
      <c r="I5" s="10">
        <v>5</v>
      </c>
      <c r="J5" s="58"/>
      <c r="K5" s="42"/>
      <c r="L5" s="10">
        <v>7</v>
      </c>
    </row>
    <row r="6" spans="1:12" s="18" customFormat="1" ht="25.5">
      <c r="A6" s="43" t="s">
        <v>177</v>
      </c>
      <c r="B6" s="44" t="s">
        <v>8</v>
      </c>
      <c r="C6" s="4">
        <v>5042</v>
      </c>
      <c r="D6" s="45">
        <v>371026239</v>
      </c>
      <c r="E6" s="45">
        <v>335167960</v>
      </c>
      <c r="F6" s="45">
        <v>41526981</v>
      </c>
      <c r="G6" s="66">
        <v>30636919</v>
      </c>
      <c r="H6" s="20">
        <v>135.5</v>
      </c>
      <c r="I6" s="45">
        <v>37946631</v>
      </c>
      <c r="J6" s="59">
        <v>25415725</v>
      </c>
      <c r="K6" s="46">
        <f>I6/J6*100</f>
        <v>149.30375190949698</v>
      </c>
      <c r="L6" s="45">
        <v>31893612</v>
      </c>
    </row>
    <row r="7" spans="1:12" s="18" customFormat="1" ht="25.5">
      <c r="A7" s="17" t="s">
        <v>177</v>
      </c>
      <c r="B7" s="16" t="s">
        <v>204</v>
      </c>
      <c r="C7" s="4">
        <v>190</v>
      </c>
      <c r="D7" s="45">
        <v>227277411</v>
      </c>
      <c r="E7" s="45">
        <v>204752891</v>
      </c>
      <c r="F7" s="45">
        <v>26493197</v>
      </c>
      <c r="G7" s="66">
        <v>18758470</v>
      </c>
      <c r="H7" s="20">
        <f>F7/G7*100</f>
        <v>141.23325089946036</v>
      </c>
      <c r="I7" s="45">
        <v>25950776</v>
      </c>
      <c r="J7" s="59">
        <v>17075383</v>
      </c>
      <c r="K7" s="46">
        <f t="shared" ref="K7:K21" si="0">I7/J7*100</f>
        <v>151.97770966542888</v>
      </c>
      <c r="L7" s="45">
        <v>22054477</v>
      </c>
    </row>
    <row r="8" spans="1:12" s="18" customFormat="1">
      <c r="A8" s="17"/>
      <c r="B8" s="16" t="s">
        <v>205</v>
      </c>
      <c r="C8" s="4">
        <f>C6-C7</f>
        <v>4852</v>
      </c>
      <c r="D8" s="45">
        <f>D6-D7</f>
        <v>143748828</v>
      </c>
      <c r="E8" s="45">
        <f>E6-E7</f>
        <v>130415069</v>
      </c>
      <c r="F8" s="45">
        <f>F6-F7</f>
        <v>15033784</v>
      </c>
      <c r="G8" s="66"/>
      <c r="H8" s="20"/>
      <c r="I8" s="45">
        <f>I6-I7</f>
        <v>11995855</v>
      </c>
      <c r="J8" s="59"/>
      <c r="K8" s="46"/>
      <c r="L8" s="45">
        <f>L6-L7</f>
        <v>9839135</v>
      </c>
    </row>
    <row r="9" spans="1:12" ht="15.75">
      <c r="A9" s="11" t="s">
        <v>9</v>
      </c>
      <c r="B9" s="47" t="s">
        <v>10</v>
      </c>
      <c r="C9" s="55">
        <v>629</v>
      </c>
      <c r="D9" s="50">
        <v>137378971</v>
      </c>
      <c r="E9" s="50">
        <v>120722988</v>
      </c>
      <c r="F9" s="50">
        <v>18481659</v>
      </c>
      <c r="G9" s="62">
        <v>13656447</v>
      </c>
      <c r="H9" s="56">
        <f t="shared" ref="H8:H14" si="1">F9/G9*100</f>
        <v>135.33285048446348</v>
      </c>
      <c r="I9" s="50">
        <v>18095927</v>
      </c>
      <c r="J9" s="60">
        <v>11497333</v>
      </c>
      <c r="K9" s="56">
        <f t="shared" si="0"/>
        <v>157.3923883043137</v>
      </c>
      <c r="L9" s="50">
        <v>14906798</v>
      </c>
    </row>
    <row r="10" spans="1:12" ht="25.5">
      <c r="A10" s="19" t="s">
        <v>9</v>
      </c>
      <c r="B10" s="16" t="s">
        <v>204</v>
      </c>
      <c r="C10" s="5">
        <v>43</v>
      </c>
      <c r="D10" s="13">
        <v>106326882</v>
      </c>
      <c r="E10" s="13">
        <v>92972071</v>
      </c>
      <c r="F10" s="13">
        <v>15067897</v>
      </c>
      <c r="G10" s="66">
        <v>11078195</v>
      </c>
      <c r="H10" s="20">
        <f t="shared" si="1"/>
        <v>136.01400769710227</v>
      </c>
      <c r="I10" s="13">
        <v>14940330</v>
      </c>
      <c r="J10" s="61">
        <v>9707839</v>
      </c>
      <c r="K10" s="46">
        <f t="shared" si="0"/>
        <v>153.89964749106366</v>
      </c>
      <c r="L10" s="13">
        <v>12370409</v>
      </c>
    </row>
    <row r="11" spans="1:12">
      <c r="A11" s="19"/>
      <c r="B11" s="16" t="s">
        <v>205</v>
      </c>
      <c r="C11" s="5">
        <f>C9-C10</f>
        <v>586</v>
      </c>
      <c r="D11" s="13">
        <f t="shared" ref="D11:L11" si="2">D9-D10</f>
        <v>31052089</v>
      </c>
      <c r="E11" s="13">
        <f t="shared" si="2"/>
        <v>27750917</v>
      </c>
      <c r="F11" s="13">
        <f t="shared" si="2"/>
        <v>3413762</v>
      </c>
      <c r="G11" s="66">
        <f t="shared" si="2"/>
        <v>2578252</v>
      </c>
      <c r="H11" s="20">
        <f t="shared" si="1"/>
        <v>132.40606426369496</v>
      </c>
      <c r="I11" s="13">
        <f t="shared" si="2"/>
        <v>3155597</v>
      </c>
      <c r="J11" s="61">
        <f t="shared" si="2"/>
        <v>1789494</v>
      </c>
      <c r="K11" s="46">
        <f t="shared" si="0"/>
        <v>176.34018331438944</v>
      </c>
      <c r="L11" s="13">
        <f t="shared" si="2"/>
        <v>2536389</v>
      </c>
    </row>
    <row r="12" spans="1:12" ht="34.5" customHeight="1">
      <c r="A12" s="11" t="s">
        <v>9</v>
      </c>
      <c r="B12" s="47" t="s">
        <v>209</v>
      </c>
      <c r="C12" s="55">
        <f>C155+C266+C230</f>
        <v>222</v>
      </c>
      <c r="D12" s="50">
        <f t="shared" ref="D12:L13" si="3">D155+D266+D230</f>
        <v>4052366</v>
      </c>
      <c r="E12" s="50">
        <f t="shared" si="3"/>
        <v>3592231</v>
      </c>
      <c r="F12" s="50">
        <f t="shared" si="3"/>
        <v>338774</v>
      </c>
      <c r="G12" s="62">
        <f t="shared" si="3"/>
        <v>185030</v>
      </c>
      <c r="H12" s="56">
        <f t="shared" si="1"/>
        <v>183.09139058531051</v>
      </c>
      <c r="I12" s="50">
        <f t="shared" si="3"/>
        <v>277516</v>
      </c>
      <c r="J12" s="62">
        <f t="shared" si="3"/>
        <v>150668</v>
      </c>
      <c r="K12" s="56">
        <f t="shared" si="0"/>
        <v>184.19040539464254</v>
      </c>
      <c r="L12" s="50">
        <f t="shared" si="3"/>
        <v>218692</v>
      </c>
    </row>
    <row r="13" spans="1:12" ht="25.5">
      <c r="A13" s="19" t="s">
        <v>9</v>
      </c>
      <c r="B13" s="16" t="s">
        <v>204</v>
      </c>
      <c r="C13" s="55">
        <f>C156+C267+C231</f>
        <v>7</v>
      </c>
      <c r="D13" s="50">
        <f>D156+D267+D231</f>
        <v>215123</v>
      </c>
      <c r="E13" s="50">
        <f t="shared" si="3"/>
        <v>189044</v>
      </c>
      <c r="F13" s="50">
        <f t="shared" si="3"/>
        <v>20202</v>
      </c>
      <c r="G13" s="62">
        <f t="shared" si="3"/>
        <v>9098</v>
      </c>
      <c r="H13" s="20">
        <f t="shared" si="1"/>
        <v>222.04880193449111</v>
      </c>
      <c r="I13" s="50">
        <f t="shared" si="3"/>
        <v>20202</v>
      </c>
      <c r="J13" s="50">
        <f t="shared" si="3"/>
        <v>9098</v>
      </c>
      <c r="K13" s="46">
        <f t="shared" si="0"/>
        <v>222.04880193449111</v>
      </c>
      <c r="L13" s="50">
        <f t="shared" si="3"/>
        <v>14199</v>
      </c>
    </row>
    <row r="14" spans="1:12">
      <c r="A14" s="19"/>
      <c r="B14" s="16" t="s">
        <v>205</v>
      </c>
      <c r="C14" s="5">
        <f>C157+C268</f>
        <v>163</v>
      </c>
      <c r="D14" s="13">
        <f t="shared" ref="D14:L14" si="4">D157+D268</f>
        <v>3692394</v>
      </c>
      <c r="E14" s="13">
        <f t="shared" si="4"/>
        <v>3275053</v>
      </c>
      <c r="F14" s="13">
        <f t="shared" si="4"/>
        <v>305569</v>
      </c>
      <c r="G14" s="66">
        <f t="shared" si="4"/>
        <v>166986</v>
      </c>
      <c r="H14" s="20">
        <f t="shared" si="1"/>
        <v>182.99078964703628</v>
      </c>
      <c r="I14" s="13">
        <f t="shared" si="4"/>
        <v>245867</v>
      </c>
      <c r="J14" s="61">
        <f t="shared" si="4"/>
        <v>133817</v>
      </c>
      <c r="K14" s="46">
        <f t="shared" si="0"/>
        <v>183.73375580083248</v>
      </c>
      <c r="L14" s="13">
        <f t="shared" si="4"/>
        <v>195534</v>
      </c>
    </row>
    <row r="15" spans="1:12" s="18" customFormat="1" ht="38.25">
      <c r="A15" s="43" t="s">
        <v>178</v>
      </c>
      <c r="B15" s="44" t="s">
        <v>11</v>
      </c>
      <c r="C15" s="4">
        <v>58</v>
      </c>
      <c r="D15" s="45">
        <v>20603009</v>
      </c>
      <c r="E15" s="45">
        <v>15957074</v>
      </c>
      <c r="F15" s="45">
        <v>4411137</v>
      </c>
      <c r="G15" s="66">
        <v>2840986</v>
      </c>
      <c r="H15" s="20">
        <v>155.30000000000001</v>
      </c>
      <c r="I15" s="45">
        <v>4340175</v>
      </c>
      <c r="J15" s="59">
        <v>2798511</v>
      </c>
      <c r="K15" s="46">
        <f t="shared" si="0"/>
        <v>155.08872396785293</v>
      </c>
      <c r="L15" s="45">
        <v>4159970</v>
      </c>
    </row>
    <row r="16" spans="1:12" s="18" customFormat="1" ht="25.5">
      <c r="A16" s="17" t="s">
        <v>178</v>
      </c>
      <c r="B16" s="16" t="s">
        <v>204</v>
      </c>
      <c r="C16" s="4">
        <v>5</v>
      </c>
      <c r="D16" s="4">
        <v>17894111</v>
      </c>
      <c r="E16" s="4">
        <v>13487891</v>
      </c>
      <c r="F16" s="4">
        <v>4100290</v>
      </c>
      <c r="G16" s="65">
        <v>2663629</v>
      </c>
      <c r="H16" s="20">
        <f>F16/G16*100</f>
        <v>153.93622760527086</v>
      </c>
      <c r="I16" s="4">
        <v>4100290</v>
      </c>
      <c r="J16" s="58">
        <v>2662443</v>
      </c>
      <c r="K16" s="46">
        <f t="shared" si="0"/>
        <v>154.00479935157296</v>
      </c>
      <c r="L16" s="4">
        <v>3934600</v>
      </c>
    </row>
    <row r="17" spans="1:12" s="18" customFormat="1">
      <c r="A17" s="17"/>
      <c r="B17" s="16" t="s">
        <v>205</v>
      </c>
      <c r="C17" s="5">
        <f>C15-C16</f>
        <v>53</v>
      </c>
      <c r="D17" s="13">
        <f t="shared" ref="D17" si="5">D15-D16</f>
        <v>2708898</v>
      </c>
      <c r="E17" s="13">
        <f t="shared" ref="E17" si="6">E15-E16</f>
        <v>2469183</v>
      </c>
      <c r="F17" s="13">
        <f t="shared" ref="F17" si="7">F15-F16</f>
        <v>310847</v>
      </c>
      <c r="G17" s="66">
        <f t="shared" ref="G17" si="8">G15-G16</f>
        <v>177357</v>
      </c>
      <c r="H17" s="20">
        <f t="shared" ref="H17" si="9">F17/G17*100</f>
        <v>175.26627085482954</v>
      </c>
      <c r="I17" s="13">
        <f t="shared" ref="I17" si="10">I15-I16</f>
        <v>239885</v>
      </c>
      <c r="J17" s="61">
        <f t="shared" ref="J17" si="11">J15-J16</f>
        <v>136068</v>
      </c>
      <c r="K17" s="46">
        <f t="shared" si="0"/>
        <v>176.29788047152894</v>
      </c>
      <c r="L17" s="13">
        <f t="shared" ref="L17" si="12">L15-L16</f>
        <v>225370</v>
      </c>
    </row>
    <row r="18" spans="1:12" ht="38.25">
      <c r="A18" s="11" t="s">
        <v>12</v>
      </c>
      <c r="B18" s="12" t="s">
        <v>13</v>
      </c>
      <c r="C18" s="5">
        <v>51</v>
      </c>
      <c r="D18" s="13">
        <v>20457899</v>
      </c>
      <c r="E18" s="13">
        <v>15812877</v>
      </c>
      <c r="F18" s="13">
        <v>4402335</v>
      </c>
      <c r="G18" s="66">
        <v>2838416</v>
      </c>
      <c r="H18" s="20">
        <v>155.1</v>
      </c>
      <c r="I18" s="13">
        <v>4349724</v>
      </c>
      <c r="J18" s="61">
        <v>2798469</v>
      </c>
      <c r="K18" s="46">
        <f t="shared" si="0"/>
        <v>155.43227386117195</v>
      </c>
      <c r="L18" s="13">
        <v>4169459</v>
      </c>
    </row>
    <row r="19" spans="1:12" ht="25.5">
      <c r="A19" s="19" t="s">
        <v>12</v>
      </c>
      <c r="B19" s="16" t="s">
        <v>204</v>
      </c>
      <c r="C19" s="5">
        <v>5</v>
      </c>
      <c r="D19" s="5">
        <v>17894111</v>
      </c>
      <c r="E19" s="5">
        <v>13487891</v>
      </c>
      <c r="F19" s="5">
        <v>4100290</v>
      </c>
      <c r="G19" s="65">
        <v>2663629</v>
      </c>
      <c r="H19" s="20">
        <f>F19/G19*100</f>
        <v>153.93622760527086</v>
      </c>
      <c r="I19" s="5">
        <v>4100290</v>
      </c>
      <c r="J19" s="63">
        <v>2662443</v>
      </c>
      <c r="K19" s="46">
        <f t="shared" si="0"/>
        <v>154.00479935157296</v>
      </c>
      <c r="L19" s="5">
        <v>3934600</v>
      </c>
    </row>
    <row r="20" spans="1:12">
      <c r="A20" s="19"/>
      <c r="B20" s="16" t="s">
        <v>205</v>
      </c>
      <c r="C20" s="5">
        <f>C18-C19</f>
        <v>46</v>
      </c>
      <c r="D20" s="13">
        <f t="shared" ref="D20" si="13">D18-D19</f>
        <v>2563788</v>
      </c>
      <c r="E20" s="13">
        <f t="shared" ref="E20" si="14">E18-E19</f>
        <v>2324986</v>
      </c>
      <c r="F20" s="13">
        <f t="shared" ref="F20" si="15">F18-F19</f>
        <v>302045</v>
      </c>
      <c r="G20" s="66">
        <f t="shared" ref="G20" si="16">G18-G19</f>
        <v>174787</v>
      </c>
      <c r="H20" s="20">
        <f t="shared" ref="H20" si="17">F20/G20*100</f>
        <v>172.80747424007507</v>
      </c>
      <c r="I20" s="13">
        <f t="shared" ref="I20" si="18">I18-I19</f>
        <v>249434</v>
      </c>
      <c r="J20" s="61">
        <f t="shared" ref="J20" si="19">J18-J19</f>
        <v>136026</v>
      </c>
      <c r="K20" s="46">
        <f t="shared" si="0"/>
        <v>183.37229647273315</v>
      </c>
      <c r="L20" s="13">
        <f t="shared" ref="L20" si="20">L18-L19</f>
        <v>234859</v>
      </c>
    </row>
    <row r="21" spans="1:12">
      <c r="A21" s="11" t="s">
        <v>14</v>
      </c>
      <c r="B21" s="12" t="s">
        <v>15</v>
      </c>
      <c r="C21" s="5">
        <v>3</v>
      </c>
      <c r="D21" s="13">
        <v>101113</v>
      </c>
      <c r="E21" s="13">
        <v>101622</v>
      </c>
      <c r="F21" s="13">
        <v>6792</v>
      </c>
      <c r="G21" s="66">
        <v>2063</v>
      </c>
      <c r="H21" s="20">
        <v>329.2</v>
      </c>
      <c r="I21" s="13">
        <v>-10758</v>
      </c>
      <c r="J21" s="61">
        <v>2063</v>
      </c>
      <c r="K21" s="46"/>
      <c r="L21" s="13">
        <v>-9210</v>
      </c>
    </row>
    <row r="22" spans="1:12" ht="25.5">
      <c r="A22" s="11"/>
      <c r="B22" s="16" t="s">
        <v>204</v>
      </c>
      <c r="C22" s="5"/>
      <c r="D22" s="13"/>
      <c r="E22" s="13"/>
      <c r="F22" s="13"/>
      <c r="G22" s="66"/>
      <c r="H22" s="20"/>
      <c r="I22" s="13"/>
      <c r="J22" s="61"/>
      <c r="K22" s="46"/>
      <c r="L22" s="13"/>
    </row>
    <row r="23" spans="1:12">
      <c r="A23" s="11"/>
      <c r="B23" s="16" t="s">
        <v>205</v>
      </c>
      <c r="C23" s="5">
        <f>C21-C22</f>
        <v>3</v>
      </c>
      <c r="D23" s="13">
        <f t="shared" ref="D23" si="21">D21-D22</f>
        <v>101113</v>
      </c>
      <c r="E23" s="13">
        <f t="shared" ref="E23" si="22">E21-E22</f>
        <v>101622</v>
      </c>
      <c r="F23" s="13">
        <f t="shared" ref="F23" si="23">F21-F22</f>
        <v>6792</v>
      </c>
      <c r="G23" s="66">
        <f t="shared" ref="G23" si="24">G21-G22</f>
        <v>2063</v>
      </c>
      <c r="H23" s="20">
        <f t="shared" ref="H23" si="25">F23/G23*100</f>
        <v>329.22927775084827</v>
      </c>
      <c r="I23" s="13">
        <f t="shared" ref="I23" si="26">I21-I22</f>
        <v>-10758</v>
      </c>
      <c r="J23" s="61">
        <f t="shared" ref="J23" si="27">J21-J22</f>
        <v>2063</v>
      </c>
      <c r="K23" s="46"/>
      <c r="L23" s="13">
        <f t="shared" ref="L23" si="28">L21-L22</f>
        <v>-9210</v>
      </c>
    </row>
    <row r="24" spans="1:12">
      <c r="A24" s="11" t="s">
        <v>16</v>
      </c>
      <c r="B24" s="12" t="s">
        <v>17</v>
      </c>
      <c r="C24" s="5">
        <v>4</v>
      </c>
      <c r="D24" s="13">
        <v>43997</v>
      </c>
      <c r="E24" s="13">
        <v>42575</v>
      </c>
      <c r="F24" s="13">
        <v>2010</v>
      </c>
      <c r="G24" s="66">
        <v>507</v>
      </c>
      <c r="H24" s="20">
        <v>396.4</v>
      </c>
      <c r="I24" s="13">
        <v>1209</v>
      </c>
      <c r="J24" s="61">
        <v>-2021</v>
      </c>
      <c r="K24" s="46" t="s">
        <v>21</v>
      </c>
      <c r="L24" s="13">
        <v>-279</v>
      </c>
    </row>
    <row r="25" spans="1:12" ht="25.5">
      <c r="A25" s="11"/>
      <c r="B25" s="16" t="s">
        <v>204</v>
      </c>
      <c r="C25" s="5"/>
      <c r="D25" s="13"/>
      <c r="E25" s="13"/>
      <c r="F25" s="13"/>
      <c r="G25" s="66"/>
      <c r="H25" s="20"/>
      <c r="I25" s="13"/>
      <c r="J25" s="61"/>
      <c r="K25" s="46"/>
      <c r="L25" s="13"/>
    </row>
    <row r="26" spans="1:12">
      <c r="A26" s="11"/>
      <c r="B26" s="16" t="s">
        <v>205</v>
      </c>
      <c r="C26" s="5">
        <f>C24-C25</f>
        <v>4</v>
      </c>
      <c r="D26" s="13">
        <f t="shared" ref="D26" si="29">D24-D25</f>
        <v>43997</v>
      </c>
      <c r="E26" s="13">
        <f t="shared" ref="E26" si="30">E24-E25</f>
        <v>42575</v>
      </c>
      <c r="F26" s="13">
        <f t="shared" ref="F26" si="31">F24-F25</f>
        <v>2010</v>
      </c>
      <c r="G26" s="66">
        <f t="shared" ref="G26" si="32">G24-G25</f>
        <v>507</v>
      </c>
      <c r="H26" s="20">
        <f t="shared" ref="H26" si="33">F26/G26*100</f>
        <v>396.4497041420118</v>
      </c>
      <c r="I26" s="13">
        <f t="shared" ref="I26" si="34">I24-I25</f>
        <v>1209</v>
      </c>
      <c r="J26" s="61">
        <f t="shared" ref="J26" si="35">J24-J25</f>
        <v>-2021</v>
      </c>
      <c r="K26" s="46"/>
      <c r="L26" s="13">
        <f t="shared" ref="L26" si="36">L24-L25</f>
        <v>-279</v>
      </c>
    </row>
    <row r="27" spans="1:12" s="18" customFormat="1">
      <c r="A27" s="43" t="s">
        <v>179</v>
      </c>
      <c r="B27" s="44" t="s">
        <v>18</v>
      </c>
      <c r="C27" s="4">
        <v>23</v>
      </c>
      <c r="D27" s="45">
        <v>346085</v>
      </c>
      <c r="E27" s="45">
        <v>335094</v>
      </c>
      <c r="F27" s="45">
        <v>42665</v>
      </c>
      <c r="G27" s="66">
        <v>15931</v>
      </c>
      <c r="H27" s="20">
        <v>267.8</v>
      </c>
      <c r="I27" s="45">
        <v>15522</v>
      </c>
      <c r="J27" s="59">
        <v>-8364</v>
      </c>
      <c r="K27" s="46" t="s">
        <v>21</v>
      </c>
      <c r="L27" s="45">
        <v>6121</v>
      </c>
    </row>
    <row r="28" spans="1:12" s="18" customFormat="1" ht="25.5">
      <c r="A28" s="43"/>
      <c r="B28" s="16" t="s">
        <v>204</v>
      </c>
      <c r="C28" s="4"/>
      <c r="D28" s="45"/>
      <c r="E28" s="45"/>
      <c r="F28" s="45"/>
      <c r="G28" s="66"/>
      <c r="H28" s="20"/>
      <c r="I28" s="45"/>
      <c r="J28" s="59"/>
      <c r="K28" s="46"/>
      <c r="L28" s="45"/>
    </row>
    <row r="29" spans="1:12" s="18" customFormat="1">
      <c r="A29" s="43"/>
      <c r="B29" s="16" t="s">
        <v>205</v>
      </c>
      <c r="C29" s="5">
        <f>C27-C28</f>
        <v>23</v>
      </c>
      <c r="D29" s="13">
        <f t="shared" ref="D29" si="37">D27-D28</f>
        <v>346085</v>
      </c>
      <c r="E29" s="13">
        <f t="shared" ref="E29" si="38">E27-E28</f>
        <v>335094</v>
      </c>
      <c r="F29" s="13">
        <f t="shared" ref="F29" si="39">F27-F28</f>
        <v>42665</v>
      </c>
      <c r="G29" s="66">
        <f t="shared" ref="G29" si="40">G27-G28</f>
        <v>15931</v>
      </c>
      <c r="H29" s="20">
        <f t="shared" ref="H29" si="41">F29/G29*100</f>
        <v>267.81118573849727</v>
      </c>
      <c r="I29" s="13">
        <f t="shared" ref="I29" si="42">I27-I28</f>
        <v>15522</v>
      </c>
      <c r="J29" s="61">
        <f t="shared" ref="J29" si="43">J27-J28</f>
        <v>-8364</v>
      </c>
      <c r="K29" s="46"/>
      <c r="L29" s="13">
        <f t="shared" ref="L29" si="44">L27-L28</f>
        <v>6121</v>
      </c>
    </row>
    <row r="30" spans="1:12">
      <c r="A30" s="11" t="s">
        <v>19</v>
      </c>
      <c r="B30" s="12" t="s">
        <v>20</v>
      </c>
      <c r="C30" s="5">
        <v>1</v>
      </c>
      <c r="D30" s="13" t="s">
        <v>21</v>
      </c>
      <c r="E30" s="13" t="s">
        <v>21</v>
      </c>
      <c r="F30" s="13" t="s">
        <v>21</v>
      </c>
      <c r="G30" s="66" t="s">
        <v>21</v>
      </c>
      <c r="H30" s="20" t="s">
        <v>21</v>
      </c>
      <c r="I30" s="13">
        <v>-61</v>
      </c>
      <c r="J30" s="61" t="s">
        <v>21</v>
      </c>
      <c r="K30" s="46"/>
      <c r="L30" s="13">
        <v>-61</v>
      </c>
    </row>
    <row r="31" spans="1:12" ht="25.5">
      <c r="A31" s="11"/>
      <c r="B31" s="16" t="s">
        <v>204</v>
      </c>
      <c r="C31" s="5"/>
      <c r="D31" s="13" t="s">
        <v>21</v>
      </c>
      <c r="E31" s="13" t="s">
        <v>21</v>
      </c>
      <c r="F31" s="13" t="s">
        <v>21</v>
      </c>
      <c r="G31" s="66" t="s">
        <v>21</v>
      </c>
      <c r="H31" s="20" t="s">
        <v>21</v>
      </c>
      <c r="I31" s="13"/>
      <c r="J31" s="61"/>
      <c r="K31" s="46"/>
      <c r="L31" s="13"/>
    </row>
    <row r="32" spans="1:12">
      <c r="A32" s="11"/>
      <c r="B32" s="16" t="s">
        <v>205</v>
      </c>
      <c r="C32" s="5">
        <f>C30-C31</f>
        <v>1</v>
      </c>
      <c r="D32" s="13" t="s">
        <v>21</v>
      </c>
      <c r="E32" s="13" t="s">
        <v>21</v>
      </c>
      <c r="F32" s="13" t="s">
        <v>21</v>
      </c>
      <c r="G32" s="66" t="s">
        <v>21</v>
      </c>
      <c r="H32" s="20" t="s">
        <v>21</v>
      </c>
      <c r="I32" s="13">
        <f t="shared" ref="I32" si="45">I30-I31</f>
        <v>-61</v>
      </c>
      <c r="J32" s="61" t="e">
        <f t="shared" ref="J32" si="46">J30-J31</f>
        <v>#VALUE!</v>
      </c>
      <c r="K32" s="46"/>
      <c r="L32" s="13">
        <f t="shared" ref="L32" si="47">L30-L31</f>
        <v>-61</v>
      </c>
    </row>
    <row r="33" spans="1:12">
      <c r="A33" s="11"/>
      <c r="B33" s="12"/>
      <c r="C33" s="5"/>
      <c r="D33" s="13"/>
      <c r="E33" s="13"/>
      <c r="F33" s="13"/>
      <c r="G33" s="66"/>
      <c r="H33" s="20"/>
      <c r="I33" s="13"/>
      <c r="J33" s="61"/>
      <c r="K33" s="46"/>
      <c r="L33" s="13"/>
    </row>
    <row r="34" spans="1:12">
      <c r="A34" s="11" t="s">
        <v>22</v>
      </c>
      <c r="B34" s="12" t="s">
        <v>23</v>
      </c>
      <c r="C34" s="5">
        <v>22</v>
      </c>
      <c r="D34" s="13">
        <v>346085</v>
      </c>
      <c r="E34" s="13">
        <v>335094</v>
      </c>
      <c r="F34" s="13">
        <v>42665</v>
      </c>
      <c r="G34" s="66">
        <v>15931</v>
      </c>
      <c r="H34" s="20">
        <v>267.8</v>
      </c>
      <c r="I34" s="13">
        <v>15583</v>
      </c>
      <c r="J34" s="61">
        <v>-8364</v>
      </c>
      <c r="K34" s="46" t="s">
        <v>21</v>
      </c>
      <c r="L34" s="13">
        <v>6182</v>
      </c>
    </row>
    <row r="35" spans="1:12" ht="25.5">
      <c r="A35" s="11"/>
      <c r="B35" s="16" t="s">
        <v>204</v>
      </c>
      <c r="C35" s="5"/>
      <c r="D35" s="13"/>
      <c r="E35" s="13"/>
      <c r="F35" s="13"/>
      <c r="G35" s="66"/>
      <c r="H35" s="20"/>
      <c r="I35" s="13"/>
      <c r="J35" s="61"/>
      <c r="K35" s="46"/>
      <c r="L35" s="13"/>
    </row>
    <row r="36" spans="1:12">
      <c r="A36" s="11"/>
      <c r="B36" s="16" t="s">
        <v>205</v>
      </c>
      <c r="C36" s="5">
        <f>C34-C35</f>
        <v>22</v>
      </c>
      <c r="D36" s="13">
        <f t="shared" ref="D36" si="48">D34-D35</f>
        <v>346085</v>
      </c>
      <c r="E36" s="13">
        <f t="shared" ref="E36" si="49">E34-E35</f>
        <v>335094</v>
      </c>
      <c r="F36" s="13">
        <f t="shared" ref="F36" si="50">F34-F35</f>
        <v>42665</v>
      </c>
      <c r="G36" s="66">
        <f t="shared" ref="G36" si="51">G34-G35</f>
        <v>15931</v>
      </c>
      <c r="H36" s="20">
        <f t="shared" ref="H36" si="52">F36/G36*100</f>
        <v>267.81118573849727</v>
      </c>
      <c r="I36" s="13">
        <f t="shared" ref="I36" si="53">I34-I35</f>
        <v>15583</v>
      </c>
      <c r="J36" s="61">
        <f t="shared" ref="J36" si="54">J34-J35</f>
        <v>-8364</v>
      </c>
      <c r="K36" s="46"/>
      <c r="L36" s="13">
        <f t="shared" ref="L36" si="55">L34-L35</f>
        <v>6182</v>
      </c>
    </row>
    <row r="37" spans="1:12" s="18" customFormat="1" ht="25.5">
      <c r="A37" s="43" t="s">
        <v>180</v>
      </c>
      <c r="B37" s="44" t="s">
        <v>24</v>
      </c>
      <c r="C37" s="4">
        <v>527</v>
      </c>
      <c r="D37" s="45">
        <v>107090865</v>
      </c>
      <c r="E37" s="45">
        <v>91646341</v>
      </c>
      <c r="F37" s="45">
        <v>17178605</v>
      </c>
      <c r="G37" s="66">
        <v>12480831</v>
      </c>
      <c r="H37" s="20">
        <v>137.6</v>
      </c>
      <c r="I37" s="45">
        <v>16851715</v>
      </c>
      <c r="J37" s="59">
        <v>10546189</v>
      </c>
      <c r="K37" s="46">
        <f t="shared" ref="K37:K100" si="56">I37/J37*100</f>
        <v>159.78961689383721</v>
      </c>
      <c r="L37" s="45">
        <v>14116080</v>
      </c>
    </row>
    <row r="38" spans="1:12" s="18" customFormat="1" ht="25.5">
      <c r="A38" s="17" t="s">
        <v>180</v>
      </c>
      <c r="B38" s="16" t="s">
        <v>204</v>
      </c>
      <c r="C38" s="4">
        <v>31</v>
      </c>
      <c r="D38" s="4">
        <v>77843702</v>
      </c>
      <c r="E38" s="4">
        <v>65598983</v>
      </c>
      <c r="F38" s="4">
        <v>13977624</v>
      </c>
      <c r="G38" s="65">
        <v>10060187</v>
      </c>
      <c r="H38" s="20">
        <f>F38/G38*100</f>
        <v>138.94000181109953</v>
      </c>
      <c r="I38" s="4">
        <v>13860390</v>
      </c>
      <c r="J38" s="58">
        <v>8867685</v>
      </c>
      <c r="K38" s="46">
        <f t="shared" si="56"/>
        <v>156.30223671679812</v>
      </c>
      <c r="L38" s="4">
        <v>11711229</v>
      </c>
    </row>
    <row r="39" spans="1:12" s="18" customFormat="1">
      <c r="A39" s="17"/>
      <c r="B39" s="16" t="s">
        <v>205</v>
      </c>
      <c r="C39" s="5">
        <f>C37-C38</f>
        <v>496</v>
      </c>
      <c r="D39" s="13">
        <f t="shared" ref="D39" si="57">D37-D38</f>
        <v>29247163</v>
      </c>
      <c r="E39" s="13">
        <f t="shared" ref="E39" si="58">E37-E38</f>
        <v>26047358</v>
      </c>
      <c r="F39" s="13">
        <f t="shared" ref="F39" si="59">F37-F38</f>
        <v>3200981</v>
      </c>
      <c r="G39" s="66">
        <f t="shared" ref="G39" si="60">G37-G38</f>
        <v>2420644</v>
      </c>
      <c r="H39" s="20">
        <f t="shared" ref="H39" si="61">F39/G39*100</f>
        <v>132.23675187264217</v>
      </c>
      <c r="I39" s="13">
        <f t="shared" ref="I39" si="62">I37-I38</f>
        <v>2991325</v>
      </c>
      <c r="J39" s="61">
        <f t="shared" ref="J39" si="63">J37-J38</f>
        <v>1678504</v>
      </c>
      <c r="K39" s="46">
        <f t="shared" si="56"/>
        <v>178.21375462912212</v>
      </c>
      <c r="L39" s="13">
        <f t="shared" ref="L39" si="64">L37-L38</f>
        <v>2404851</v>
      </c>
    </row>
    <row r="40" spans="1:12">
      <c r="A40" s="11" t="s">
        <v>25</v>
      </c>
      <c r="B40" s="12" t="s">
        <v>26</v>
      </c>
      <c r="C40" s="5">
        <v>37</v>
      </c>
      <c r="D40" s="13">
        <v>24834221</v>
      </c>
      <c r="E40" s="13">
        <v>19976584</v>
      </c>
      <c r="F40" s="13">
        <v>5191097</v>
      </c>
      <c r="G40" s="66">
        <v>2896213</v>
      </c>
      <c r="H40" s="20">
        <v>179.2</v>
      </c>
      <c r="I40" s="13">
        <v>5165804</v>
      </c>
      <c r="J40" s="61">
        <v>1798436</v>
      </c>
      <c r="K40" s="46">
        <f t="shared" si="56"/>
        <v>287.23868961697832</v>
      </c>
      <c r="L40" s="13">
        <v>4413586</v>
      </c>
    </row>
    <row r="41" spans="1:12" ht="25.5">
      <c r="A41" s="19" t="s">
        <v>25</v>
      </c>
      <c r="B41" s="16" t="s">
        <v>204</v>
      </c>
      <c r="C41" s="5">
        <v>5</v>
      </c>
      <c r="D41" s="5">
        <v>21525517</v>
      </c>
      <c r="E41" s="5">
        <v>16904329</v>
      </c>
      <c r="F41" s="5">
        <v>4882738</v>
      </c>
      <c r="G41" s="65">
        <v>2620800</v>
      </c>
      <c r="H41" s="20">
        <f>F41/G41*100</f>
        <v>186.30715811965811</v>
      </c>
      <c r="I41" s="5">
        <v>4882738</v>
      </c>
      <c r="J41" s="63">
        <v>2126705</v>
      </c>
      <c r="K41" s="46">
        <f t="shared" si="56"/>
        <v>229.59169231275612</v>
      </c>
      <c r="L41" s="5">
        <v>4171664</v>
      </c>
    </row>
    <row r="42" spans="1:12">
      <c r="A42" s="19"/>
      <c r="B42" s="16" t="s">
        <v>205</v>
      </c>
      <c r="C42" s="5">
        <f>C40-C41</f>
        <v>32</v>
      </c>
      <c r="D42" s="13">
        <f t="shared" ref="D42" si="65">D40-D41</f>
        <v>3308704</v>
      </c>
      <c r="E42" s="13">
        <f t="shared" ref="E42" si="66">E40-E41</f>
        <v>3072255</v>
      </c>
      <c r="F42" s="13">
        <f t="shared" ref="F42" si="67">F40-F41</f>
        <v>308359</v>
      </c>
      <c r="G42" s="66">
        <f t="shared" ref="G42" si="68">G40-G41</f>
        <v>275413</v>
      </c>
      <c r="H42" s="20">
        <f t="shared" ref="H42" si="69">F42/G42*100</f>
        <v>111.9623982891149</v>
      </c>
      <c r="I42" s="13">
        <f t="shared" ref="I42" si="70">I40-I41</f>
        <v>283066</v>
      </c>
      <c r="J42" s="61">
        <f t="shared" ref="J42" si="71">J40-J41</f>
        <v>-328269</v>
      </c>
      <c r="K42" s="46"/>
      <c r="L42" s="13">
        <f t="shared" ref="L42" si="72">L40-L41</f>
        <v>241922</v>
      </c>
    </row>
    <row r="43" spans="1:12">
      <c r="A43" s="11" t="s">
        <v>27</v>
      </c>
      <c r="B43" s="12" t="s">
        <v>28</v>
      </c>
      <c r="C43" s="5">
        <v>9</v>
      </c>
      <c r="D43" s="13">
        <v>132807</v>
      </c>
      <c r="E43" s="13">
        <v>147747</v>
      </c>
      <c r="F43" s="13">
        <v>1426</v>
      </c>
      <c r="G43" s="66">
        <v>2829</v>
      </c>
      <c r="H43" s="20">
        <v>50.4</v>
      </c>
      <c r="I43" s="13">
        <v>-40559</v>
      </c>
      <c r="J43" s="61">
        <v>-33934</v>
      </c>
      <c r="K43" s="46">
        <f t="shared" si="56"/>
        <v>119.52319207874109</v>
      </c>
      <c r="L43" s="13">
        <v>-41567</v>
      </c>
    </row>
    <row r="44" spans="1:12" ht="25.5">
      <c r="A44" s="11"/>
      <c r="B44" s="16" t="s">
        <v>204</v>
      </c>
      <c r="C44" s="5"/>
      <c r="D44" s="13"/>
      <c r="E44" s="13"/>
      <c r="F44" s="13"/>
      <c r="G44" s="66"/>
      <c r="H44" s="20"/>
      <c r="I44" s="13"/>
      <c r="J44" s="61"/>
      <c r="K44" s="46"/>
      <c r="L44" s="13"/>
    </row>
    <row r="45" spans="1:12">
      <c r="A45" s="11"/>
      <c r="B45" s="16" t="s">
        <v>205</v>
      </c>
      <c r="C45" s="5">
        <f>C43-C44</f>
        <v>9</v>
      </c>
      <c r="D45" s="13">
        <f t="shared" ref="D45" si="73">D43-D44</f>
        <v>132807</v>
      </c>
      <c r="E45" s="13">
        <f t="shared" ref="E45" si="74">E43-E44</f>
        <v>147747</v>
      </c>
      <c r="F45" s="13">
        <f t="shared" ref="F45" si="75">F43-F44</f>
        <v>1426</v>
      </c>
      <c r="G45" s="66">
        <f t="shared" ref="G45" si="76">G43-G44</f>
        <v>2829</v>
      </c>
      <c r="H45" s="20">
        <f t="shared" ref="H45" si="77">F45/G45*100</f>
        <v>50.40650406504065</v>
      </c>
      <c r="I45" s="13">
        <f t="shared" ref="I45" si="78">I43-I44</f>
        <v>-40559</v>
      </c>
      <c r="J45" s="61">
        <f t="shared" ref="J45" si="79">J43-J44</f>
        <v>-33934</v>
      </c>
      <c r="K45" s="46">
        <f t="shared" si="56"/>
        <v>119.52319207874109</v>
      </c>
      <c r="L45" s="13">
        <f t="shared" ref="L45" si="80">L43-L44</f>
        <v>-41567</v>
      </c>
    </row>
    <row r="46" spans="1:12">
      <c r="A46" s="11" t="s">
        <v>29</v>
      </c>
      <c r="B46" s="12" t="s">
        <v>30</v>
      </c>
      <c r="C46" s="5">
        <v>17</v>
      </c>
      <c r="D46" s="13">
        <v>1247322</v>
      </c>
      <c r="E46" s="13">
        <v>1162400</v>
      </c>
      <c r="F46" s="13">
        <v>76654</v>
      </c>
      <c r="G46" s="66">
        <v>131857</v>
      </c>
      <c r="H46" s="20">
        <v>58.1</v>
      </c>
      <c r="I46" s="13">
        <v>71521</v>
      </c>
      <c r="J46" s="61">
        <v>130672</v>
      </c>
      <c r="K46" s="46">
        <f t="shared" si="56"/>
        <v>54.733225174482669</v>
      </c>
      <c r="L46" s="13">
        <v>56291</v>
      </c>
    </row>
    <row r="47" spans="1:12" ht="25.5">
      <c r="A47" s="11"/>
      <c r="B47" s="16" t="s">
        <v>204</v>
      </c>
      <c r="C47" s="5"/>
      <c r="D47" s="13"/>
      <c r="E47" s="13"/>
      <c r="F47" s="13"/>
      <c r="G47" s="66"/>
      <c r="H47" s="20"/>
      <c r="I47" s="13"/>
      <c r="J47" s="61"/>
      <c r="K47" s="46"/>
      <c r="L47" s="13"/>
    </row>
    <row r="48" spans="1:12">
      <c r="A48" s="11"/>
      <c r="B48" s="16" t="s">
        <v>205</v>
      </c>
      <c r="C48" s="5">
        <f>C46-C47</f>
        <v>17</v>
      </c>
      <c r="D48" s="13">
        <f t="shared" ref="D48" si="81">D46-D47</f>
        <v>1247322</v>
      </c>
      <c r="E48" s="13">
        <f t="shared" ref="E48" si="82">E46-E47</f>
        <v>1162400</v>
      </c>
      <c r="F48" s="13">
        <f t="shared" ref="F48" si="83">F46-F47</f>
        <v>76654</v>
      </c>
      <c r="G48" s="66">
        <f t="shared" ref="G48" si="84">G46-G47</f>
        <v>131857</v>
      </c>
      <c r="H48" s="20">
        <f t="shared" ref="H48" si="85">F48/G48*100</f>
        <v>58.13419082794239</v>
      </c>
      <c r="I48" s="13">
        <f t="shared" ref="I48" si="86">I46-I47</f>
        <v>71521</v>
      </c>
      <c r="J48" s="61">
        <f t="shared" ref="J48" si="87">J46-J47</f>
        <v>130672</v>
      </c>
      <c r="K48" s="46">
        <f t="shared" si="56"/>
        <v>54.733225174482669</v>
      </c>
      <c r="L48" s="13">
        <f t="shared" ref="L48" si="88">L46-L47</f>
        <v>56291</v>
      </c>
    </row>
    <row r="49" spans="1:12">
      <c r="A49" s="11" t="s">
        <v>31</v>
      </c>
      <c r="B49" s="12" t="s">
        <v>32</v>
      </c>
      <c r="C49" s="5">
        <v>36</v>
      </c>
      <c r="D49" s="13">
        <v>765694</v>
      </c>
      <c r="E49" s="13">
        <v>708925</v>
      </c>
      <c r="F49" s="13">
        <v>51406</v>
      </c>
      <c r="G49" s="66">
        <v>79355</v>
      </c>
      <c r="H49" s="20">
        <v>64.8</v>
      </c>
      <c r="I49" s="13">
        <v>-17310</v>
      </c>
      <c r="J49" s="61">
        <v>-1261</v>
      </c>
      <c r="K49" s="46">
        <f t="shared" si="56"/>
        <v>1372.7200634417129</v>
      </c>
      <c r="L49" s="13">
        <v>-21694</v>
      </c>
    </row>
    <row r="50" spans="1:12" ht="25.5">
      <c r="A50" s="19" t="s">
        <v>31</v>
      </c>
      <c r="B50" s="16" t="s">
        <v>204</v>
      </c>
      <c r="C50" s="5">
        <v>2</v>
      </c>
      <c r="D50" s="5">
        <v>262443</v>
      </c>
      <c r="E50" s="5">
        <v>273232</v>
      </c>
      <c r="F50" s="5">
        <v>0</v>
      </c>
      <c r="G50" s="65">
        <v>5310</v>
      </c>
      <c r="H50" s="20">
        <v>64.8</v>
      </c>
      <c r="I50" s="5">
        <v>-28349</v>
      </c>
      <c r="J50" s="63">
        <v>-65910</v>
      </c>
      <c r="K50" s="46">
        <f t="shared" si="56"/>
        <v>43.011682597481418</v>
      </c>
      <c r="L50" s="5">
        <v>-23590</v>
      </c>
    </row>
    <row r="51" spans="1:12">
      <c r="A51" s="19"/>
      <c r="B51" s="16" t="s">
        <v>205</v>
      </c>
      <c r="C51" s="5">
        <f>C49-C50</f>
        <v>34</v>
      </c>
      <c r="D51" s="13">
        <f t="shared" ref="D51" si="89">D49-D50</f>
        <v>503251</v>
      </c>
      <c r="E51" s="13">
        <f t="shared" ref="E51" si="90">E49-E50</f>
        <v>435693</v>
      </c>
      <c r="F51" s="13">
        <f t="shared" ref="F51" si="91">F49-F50</f>
        <v>51406</v>
      </c>
      <c r="G51" s="66">
        <f t="shared" ref="G51" si="92">G49-G50</f>
        <v>74045</v>
      </c>
      <c r="H51" s="20">
        <v>64.8</v>
      </c>
      <c r="I51" s="13">
        <f t="shared" ref="I51" si="93">I49-I50</f>
        <v>11039</v>
      </c>
      <c r="J51" s="61">
        <f t="shared" ref="J51" si="94">J49-J50</f>
        <v>64649</v>
      </c>
      <c r="K51" s="46">
        <f t="shared" si="56"/>
        <v>17.075283453727049</v>
      </c>
      <c r="L51" s="13">
        <f t="shared" ref="L51" si="95">L49-L50</f>
        <v>1896</v>
      </c>
    </row>
    <row r="52" spans="1:12">
      <c r="A52" s="11" t="s">
        <v>33</v>
      </c>
      <c r="B52" s="12" t="s">
        <v>34</v>
      </c>
      <c r="C52" s="5">
        <v>5</v>
      </c>
      <c r="D52" s="13">
        <v>115800</v>
      </c>
      <c r="E52" s="13">
        <v>101227</v>
      </c>
      <c r="F52" s="13">
        <v>13660</v>
      </c>
      <c r="G52" s="66">
        <v>12936</v>
      </c>
      <c r="H52" s="20">
        <v>105.6</v>
      </c>
      <c r="I52" s="13">
        <v>8286</v>
      </c>
      <c r="J52" s="61">
        <v>9603</v>
      </c>
      <c r="K52" s="46">
        <f t="shared" si="56"/>
        <v>86.285535770071846</v>
      </c>
      <c r="L52" s="13">
        <v>6939</v>
      </c>
    </row>
    <row r="53" spans="1:12" ht="25.5">
      <c r="A53" s="11"/>
      <c r="B53" s="16" t="s">
        <v>204</v>
      </c>
      <c r="C53" s="5"/>
      <c r="D53" s="13"/>
      <c r="E53" s="13"/>
      <c r="F53" s="13"/>
      <c r="G53" s="66"/>
      <c r="H53" s="20"/>
      <c r="I53" s="13"/>
      <c r="J53" s="61"/>
      <c r="K53" s="46"/>
      <c r="L53" s="13"/>
    </row>
    <row r="54" spans="1:12">
      <c r="A54" s="11"/>
      <c r="B54" s="16" t="s">
        <v>205</v>
      </c>
      <c r="C54" s="5">
        <f>C52-C53</f>
        <v>5</v>
      </c>
      <c r="D54" s="13">
        <f t="shared" ref="D54" si="96">D52-D53</f>
        <v>115800</v>
      </c>
      <c r="E54" s="13">
        <f t="shared" ref="E54" si="97">E52-E53</f>
        <v>101227</v>
      </c>
      <c r="F54" s="13">
        <f t="shared" ref="F54" si="98">F52-F53</f>
        <v>13660</v>
      </c>
      <c r="G54" s="66">
        <f t="shared" ref="G54" si="99">G52-G53</f>
        <v>12936</v>
      </c>
      <c r="H54" s="20">
        <f t="shared" ref="H54" si="100">F54/G54*100</f>
        <v>105.59678416821274</v>
      </c>
      <c r="I54" s="13">
        <f t="shared" ref="I54" si="101">I52-I53</f>
        <v>8286</v>
      </c>
      <c r="J54" s="61">
        <f t="shared" ref="J54" si="102">J52-J53</f>
        <v>9603</v>
      </c>
      <c r="K54" s="46">
        <f t="shared" si="56"/>
        <v>86.285535770071846</v>
      </c>
      <c r="L54" s="13">
        <f t="shared" ref="L54" si="103">L52-L53</f>
        <v>6939</v>
      </c>
    </row>
    <row r="55" spans="1:12" ht="51">
      <c r="A55" s="11" t="s">
        <v>35</v>
      </c>
      <c r="B55" s="12" t="s">
        <v>36</v>
      </c>
      <c r="C55" s="5">
        <v>13</v>
      </c>
      <c r="D55" s="13">
        <v>86170</v>
      </c>
      <c r="E55" s="13">
        <v>80809</v>
      </c>
      <c r="F55" s="13">
        <v>6356</v>
      </c>
      <c r="G55" s="66">
        <v>4739</v>
      </c>
      <c r="H55" s="20">
        <v>134.1</v>
      </c>
      <c r="I55" s="13">
        <v>4820</v>
      </c>
      <c r="J55" s="61">
        <v>4534</v>
      </c>
      <c r="K55" s="46">
        <f t="shared" si="56"/>
        <v>106.30789589766212</v>
      </c>
      <c r="L55" s="13">
        <v>3312</v>
      </c>
    </row>
    <row r="56" spans="1:12" ht="25.5">
      <c r="A56" s="11"/>
      <c r="B56" s="16" t="s">
        <v>204</v>
      </c>
      <c r="C56" s="5"/>
      <c r="D56" s="13"/>
      <c r="E56" s="13"/>
      <c r="F56" s="13"/>
      <c r="G56" s="66"/>
      <c r="H56" s="20"/>
      <c r="I56" s="13"/>
      <c r="J56" s="61"/>
      <c r="K56" s="46"/>
      <c r="L56" s="13"/>
    </row>
    <row r="57" spans="1:12">
      <c r="A57" s="11"/>
      <c r="B57" s="16" t="s">
        <v>205</v>
      </c>
      <c r="C57" s="5">
        <f>C55-C56</f>
        <v>13</v>
      </c>
      <c r="D57" s="13">
        <f t="shared" ref="D57" si="104">D55-D56</f>
        <v>86170</v>
      </c>
      <c r="E57" s="13">
        <f t="shared" ref="E57" si="105">E55-E56</f>
        <v>80809</v>
      </c>
      <c r="F57" s="13">
        <f t="shared" ref="F57" si="106">F55-F56</f>
        <v>6356</v>
      </c>
      <c r="G57" s="66">
        <f t="shared" ref="G57" si="107">G55-G56</f>
        <v>4739</v>
      </c>
      <c r="H57" s="20">
        <f t="shared" ref="H57" si="108">F57/G57*100</f>
        <v>134.12112259970459</v>
      </c>
      <c r="I57" s="13">
        <f t="shared" ref="I57" si="109">I55-I56</f>
        <v>4820</v>
      </c>
      <c r="J57" s="61">
        <f t="shared" ref="J57" si="110">J55-J56</f>
        <v>4534</v>
      </c>
      <c r="K57" s="46">
        <f t="shared" si="56"/>
        <v>106.30789589766212</v>
      </c>
      <c r="L57" s="13">
        <f t="shared" ref="L57" si="111">L55-L56</f>
        <v>3312</v>
      </c>
    </row>
    <row r="58" spans="1:12">
      <c r="A58" s="11" t="s">
        <v>37</v>
      </c>
      <c r="B58" s="12" t="s">
        <v>38</v>
      </c>
      <c r="C58" s="5">
        <v>7</v>
      </c>
      <c r="D58" s="13">
        <v>712236</v>
      </c>
      <c r="E58" s="13">
        <v>668639</v>
      </c>
      <c r="F58" s="13">
        <v>22674</v>
      </c>
      <c r="G58" s="66">
        <v>13653</v>
      </c>
      <c r="H58" s="20">
        <v>166.1</v>
      </c>
      <c r="I58" s="13">
        <v>15463</v>
      </c>
      <c r="J58" s="61">
        <v>12142</v>
      </c>
      <c r="K58" s="46">
        <f t="shared" si="56"/>
        <v>127.35134244770219</v>
      </c>
      <c r="L58" s="13">
        <v>11235</v>
      </c>
    </row>
    <row r="59" spans="1:12" ht="25.5">
      <c r="A59" s="11"/>
      <c r="B59" s="16" t="s">
        <v>204</v>
      </c>
      <c r="C59" s="5"/>
      <c r="D59" s="13"/>
      <c r="E59" s="13"/>
      <c r="F59" s="13"/>
      <c r="G59" s="66"/>
      <c r="H59" s="20"/>
      <c r="I59" s="13"/>
      <c r="J59" s="61"/>
      <c r="K59" s="46"/>
      <c r="L59" s="13"/>
    </row>
    <row r="60" spans="1:12">
      <c r="A60" s="11"/>
      <c r="B60" s="16" t="s">
        <v>205</v>
      </c>
      <c r="C60" s="5">
        <f>C58-C59</f>
        <v>7</v>
      </c>
      <c r="D60" s="13">
        <f t="shared" ref="D60" si="112">D58-D59</f>
        <v>712236</v>
      </c>
      <c r="E60" s="13">
        <f t="shared" ref="E60" si="113">E58-E59</f>
        <v>668639</v>
      </c>
      <c r="F60" s="13">
        <f t="shared" ref="F60" si="114">F58-F59</f>
        <v>22674</v>
      </c>
      <c r="G60" s="66">
        <f t="shared" ref="G60" si="115">G58-G59</f>
        <v>13653</v>
      </c>
      <c r="H60" s="20">
        <f t="shared" ref="H60" si="116">F60/G60*100</f>
        <v>166.07339046363435</v>
      </c>
      <c r="I60" s="13">
        <f t="shared" ref="I60" si="117">I58-I59</f>
        <v>15463</v>
      </c>
      <c r="J60" s="61">
        <f t="shared" ref="J60" si="118">J58-J59</f>
        <v>12142</v>
      </c>
      <c r="K60" s="46">
        <f t="shared" si="56"/>
        <v>127.35134244770219</v>
      </c>
      <c r="L60" s="13">
        <f t="shared" ref="L60" si="119">L58-L59</f>
        <v>11235</v>
      </c>
    </row>
    <row r="61" spans="1:12" ht="25.5">
      <c r="A61" s="11" t="s">
        <v>39</v>
      </c>
      <c r="B61" s="12" t="s">
        <v>40</v>
      </c>
      <c r="C61" s="5">
        <v>22</v>
      </c>
      <c r="D61" s="13">
        <v>242879</v>
      </c>
      <c r="E61" s="13">
        <v>250352</v>
      </c>
      <c r="F61" s="13">
        <v>9177</v>
      </c>
      <c r="G61" s="66">
        <v>20930</v>
      </c>
      <c r="H61" s="20">
        <v>43.8</v>
      </c>
      <c r="I61" s="13">
        <v>-45516</v>
      </c>
      <c r="J61" s="61">
        <v>-1772</v>
      </c>
      <c r="K61" s="46">
        <f t="shared" si="56"/>
        <v>2568.6230248306997</v>
      </c>
      <c r="L61" s="13">
        <v>-48353</v>
      </c>
    </row>
    <row r="62" spans="1:12" ht="25.5">
      <c r="A62" s="19" t="s">
        <v>39</v>
      </c>
      <c r="B62" s="16" t="s">
        <v>204</v>
      </c>
      <c r="C62" s="5">
        <v>1</v>
      </c>
      <c r="D62" s="5">
        <v>35113</v>
      </c>
      <c r="E62" s="5">
        <v>48468</v>
      </c>
      <c r="F62" s="5">
        <v>0</v>
      </c>
      <c r="G62" s="65" t="s">
        <v>21</v>
      </c>
      <c r="H62" s="20">
        <v>268.7</v>
      </c>
      <c r="I62" s="5">
        <v>-51298</v>
      </c>
      <c r="J62" s="63">
        <v>-19092</v>
      </c>
      <c r="K62" s="46">
        <f t="shared" si="56"/>
        <v>268.68845589775822</v>
      </c>
      <c r="L62" s="5">
        <v>-52333</v>
      </c>
    </row>
    <row r="63" spans="1:12">
      <c r="A63" s="19"/>
      <c r="B63" s="16" t="s">
        <v>205</v>
      </c>
      <c r="C63" s="5">
        <f>C61-C62</f>
        <v>21</v>
      </c>
      <c r="D63" s="13">
        <f t="shared" ref="D63" si="120">D61-D62</f>
        <v>207766</v>
      </c>
      <c r="E63" s="13">
        <f t="shared" ref="E63" si="121">E61-E62</f>
        <v>201884</v>
      </c>
      <c r="F63" s="13">
        <f t="shared" ref="F63" si="122">F61-F62</f>
        <v>9177</v>
      </c>
      <c r="G63" s="66" t="e">
        <f t="shared" ref="G63" si="123">G61-G62</f>
        <v>#VALUE!</v>
      </c>
      <c r="H63" s="20"/>
      <c r="I63" s="13">
        <f t="shared" ref="I63" si="124">I61-I62</f>
        <v>5782</v>
      </c>
      <c r="J63" s="61">
        <f t="shared" ref="J63" si="125">J61-J62</f>
        <v>17320</v>
      </c>
      <c r="K63" s="46">
        <f t="shared" si="56"/>
        <v>33.383371824480371</v>
      </c>
      <c r="L63" s="13">
        <f t="shared" ref="L63" si="126">L61-L62</f>
        <v>3980</v>
      </c>
    </row>
    <row r="64" spans="1:12" ht="25.5">
      <c r="A64" s="11" t="s">
        <v>41</v>
      </c>
      <c r="B64" s="12" t="s">
        <v>42</v>
      </c>
      <c r="C64" s="5">
        <v>8</v>
      </c>
      <c r="D64" s="13">
        <v>346205</v>
      </c>
      <c r="E64" s="13">
        <v>356419</v>
      </c>
      <c r="F64" s="13">
        <v>18813</v>
      </c>
      <c r="G64" s="66">
        <v>57572</v>
      </c>
      <c r="H64" s="20">
        <v>32.700000000000003</v>
      </c>
      <c r="I64" s="13">
        <v>-13997</v>
      </c>
      <c r="J64" s="61">
        <v>42041</v>
      </c>
      <c r="K64" s="46"/>
      <c r="L64" s="13">
        <v>-9647</v>
      </c>
    </row>
    <row r="65" spans="1:12" ht="25.5">
      <c r="A65" s="19" t="s">
        <v>41</v>
      </c>
      <c r="B65" s="16" t="s">
        <v>204</v>
      </c>
      <c r="C65" s="5">
        <v>1</v>
      </c>
      <c r="D65" s="5">
        <v>227946</v>
      </c>
      <c r="E65" s="5">
        <v>254162</v>
      </c>
      <c r="F65" s="5">
        <v>0</v>
      </c>
      <c r="G65" s="65">
        <v>27910</v>
      </c>
      <c r="H65" s="20">
        <v>0</v>
      </c>
      <c r="I65" s="5">
        <v>-28507</v>
      </c>
      <c r="J65" s="63">
        <v>27910</v>
      </c>
      <c r="K65" s="46"/>
      <c r="L65" s="5">
        <v>-23005</v>
      </c>
    </row>
    <row r="66" spans="1:12">
      <c r="A66" s="19"/>
      <c r="B66" s="16" t="s">
        <v>205</v>
      </c>
      <c r="C66" s="5">
        <f>C64-C65</f>
        <v>7</v>
      </c>
      <c r="D66" s="13">
        <f t="shared" ref="D66" si="127">D64-D65</f>
        <v>118259</v>
      </c>
      <c r="E66" s="13">
        <f t="shared" ref="E66" si="128">E64-E65</f>
        <v>102257</v>
      </c>
      <c r="F66" s="13">
        <f t="shared" ref="F66" si="129">F64-F65</f>
        <v>18813</v>
      </c>
      <c r="G66" s="66">
        <f t="shared" ref="G66" si="130">G64-G65</f>
        <v>29662</v>
      </c>
      <c r="H66" s="20"/>
      <c r="I66" s="13">
        <f t="shared" ref="I66" si="131">I64-I65</f>
        <v>14510</v>
      </c>
      <c r="J66" s="61">
        <f t="shared" ref="J66" si="132">J64-J65</f>
        <v>14131</v>
      </c>
      <c r="K66" s="46">
        <f t="shared" si="56"/>
        <v>102.68204656429127</v>
      </c>
      <c r="L66" s="13">
        <f t="shared" ref="L66" si="133">L64-L65</f>
        <v>13358</v>
      </c>
    </row>
    <row r="67" spans="1:12" ht="25.5">
      <c r="A67" s="11" t="s">
        <v>43</v>
      </c>
      <c r="B67" s="12" t="s">
        <v>44</v>
      </c>
      <c r="C67" s="5">
        <v>24</v>
      </c>
      <c r="D67" s="13">
        <v>7870068</v>
      </c>
      <c r="E67" s="13">
        <v>7065846</v>
      </c>
      <c r="F67" s="13">
        <v>476550</v>
      </c>
      <c r="G67" s="66">
        <v>969326</v>
      </c>
      <c r="H67" s="20">
        <v>49.2</v>
      </c>
      <c r="I67" s="13">
        <v>467492</v>
      </c>
      <c r="J67" s="61">
        <v>962962</v>
      </c>
      <c r="K67" s="46">
        <f t="shared" si="56"/>
        <v>48.547294701140856</v>
      </c>
      <c r="L67" s="13">
        <v>390363</v>
      </c>
    </row>
    <row r="68" spans="1:12" ht="25.5">
      <c r="A68" s="19" t="s">
        <v>43</v>
      </c>
      <c r="B68" s="16" t="s">
        <v>204</v>
      </c>
      <c r="C68" s="5">
        <v>2</v>
      </c>
      <c r="D68" s="5">
        <v>5548541</v>
      </c>
      <c r="E68" s="5">
        <v>5026477</v>
      </c>
      <c r="F68" s="5">
        <v>195362</v>
      </c>
      <c r="G68" s="65">
        <v>596512</v>
      </c>
      <c r="H68" s="20">
        <f>F68/G68*100</f>
        <v>32.750724210074566</v>
      </c>
      <c r="I68" s="5">
        <v>194306</v>
      </c>
      <c r="J68" s="63">
        <v>596512</v>
      </c>
      <c r="K68" s="46">
        <f t="shared" si="56"/>
        <v>32.573695080736009</v>
      </c>
      <c r="L68" s="5">
        <v>173753</v>
      </c>
    </row>
    <row r="69" spans="1:12">
      <c r="A69" s="19"/>
      <c r="B69" s="16" t="s">
        <v>205</v>
      </c>
      <c r="C69" s="5">
        <f>C67-C68</f>
        <v>22</v>
      </c>
      <c r="D69" s="13">
        <f t="shared" ref="D69" si="134">D67-D68</f>
        <v>2321527</v>
      </c>
      <c r="E69" s="13">
        <f t="shared" ref="E69" si="135">E67-E68</f>
        <v>2039369</v>
      </c>
      <c r="F69" s="13">
        <f t="shared" ref="F69" si="136">F67-F68</f>
        <v>281188</v>
      </c>
      <c r="G69" s="66">
        <f t="shared" ref="G69" si="137">G67-G68</f>
        <v>372814</v>
      </c>
      <c r="H69" s="20">
        <f t="shared" ref="H69:H70" si="138">F69/G69*100</f>
        <v>75.423133251433697</v>
      </c>
      <c r="I69" s="13">
        <f t="shared" ref="I69" si="139">I67-I68</f>
        <v>273186</v>
      </c>
      <c r="J69" s="61">
        <f t="shared" ref="J69" si="140">J67-J68</f>
        <v>366450</v>
      </c>
      <c r="K69" s="46">
        <f t="shared" si="56"/>
        <v>74.549324600900533</v>
      </c>
      <c r="L69" s="13">
        <f t="shared" ref="L69" si="141">L67-L68</f>
        <v>216610</v>
      </c>
    </row>
    <row r="70" spans="1:12">
      <c r="A70" s="19"/>
      <c r="B70" s="16" t="s">
        <v>205</v>
      </c>
      <c r="C70" s="5"/>
      <c r="D70" s="13"/>
      <c r="E70" s="13"/>
      <c r="F70" s="13"/>
      <c r="G70" s="66"/>
      <c r="H70" s="20"/>
      <c r="I70" s="13"/>
      <c r="J70" s="61"/>
      <c r="K70" s="46"/>
      <c r="L70" s="13"/>
    </row>
    <row r="71" spans="1:12" ht="25.5">
      <c r="A71" s="11" t="s">
        <v>45</v>
      </c>
      <c r="B71" s="12" t="s">
        <v>46</v>
      </c>
      <c r="C71" s="5">
        <v>25</v>
      </c>
      <c r="D71" s="13">
        <v>25824636</v>
      </c>
      <c r="E71" s="13">
        <v>22382457</v>
      </c>
      <c r="F71" s="13">
        <v>4919296</v>
      </c>
      <c r="G71" s="66">
        <v>5650508</v>
      </c>
      <c r="H71" s="20">
        <v>87.1</v>
      </c>
      <c r="I71" s="13">
        <v>4905672</v>
      </c>
      <c r="J71" s="61">
        <v>5618664</v>
      </c>
      <c r="K71" s="46">
        <f t="shared" si="56"/>
        <v>87.310292980680103</v>
      </c>
      <c r="L71" s="13">
        <v>4060898</v>
      </c>
    </row>
    <row r="72" spans="1:12" ht="25.5">
      <c r="A72" s="19" t="s">
        <v>45</v>
      </c>
      <c r="B72" s="16" t="s">
        <v>204</v>
      </c>
      <c r="C72" s="5">
        <v>2</v>
      </c>
      <c r="D72" s="5">
        <v>24094497</v>
      </c>
      <c r="E72" s="5">
        <v>20803594</v>
      </c>
      <c r="F72" s="5">
        <v>4800827</v>
      </c>
      <c r="G72" s="65">
        <v>5541118</v>
      </c>
      <c r="H72" s="20">
        <f>F72/G72*100</f>
        <v>86.640042677308088</v>
      </c>
      <c r="I72" s="5">
        <v>4800827</v>
      </c>
      <c r="J72" s="63">
        <v>5524918</v>
      </c>
      <c r="K72" s="46">
        <f t="shared" si="56"/>
        <v>86.894086029874103</v>
      </c>
      <c r="L72" s="5">
        <v>3987739</v>
      </c>
    </row>
    <row r="73" spans="1:12">
      <c r="A73" s="19"/>
      <c r="B73" s="16" t="s">
        <v>205</v>
      </c>
      <c r="C73" s="5">
        <f>C71-C72</f>
        <v>23</v>
      </c>
      <c r="D73" s="13">
        <f t="shared" ref="D73" si="142">D71-D72</f>
        <v>1730139</v>
      </c>
      <c r="E73" s="13">
        <f t="shared" ref="E73" si="143">E71-E72</f>
        <v>1578863</v>
      </c>
      <c r="F73" s="13">
        <f t="shared" ref="F73" si="144">F71-F72</f>
        <v>118469</v>
      </c>
      <c r="G73" s="66">
        <f t="shared" ref="G73" si="145">G71-G72</f>
        <v>109390</v>
      </c>
      <c r="H73" s="20">
        <f t="shared" ref="H73" si="146">F73/G73*100</f>
        <v>108.29966176067283</v>
      </c>
      <c r="I73" s="13">
        <f t="shared" ref="I73" si="147">I71-I72</f>
        <v>104845</v>
      </c>
      <c r="J73" s="61">
        <f t="shared" ref="J73" si="148">J71-J72</f>
        <v>93746</v>
      </c>
      <c r="K73" s="46">
        <f t="shared" si="56"/>
        <v>111.83943848270859</v>
      </c>
      <c r="L73" s="13">
        <f t="shared" ref="L73" si="149">L71-L72</f>
        <v>73159</v>
      </c>
    </row>
    <row r="74" spans="1:12">
      <c r="A74" s="11" t="s">
        <v>47</v>
      </c>
      <c r="B74" s="12" t="s">
        <v>48</v>
      </c>
      <c r="C74" s="5">
        <v>5</v>
      </c>
      <c r="D74" s="13">
        <v>275998</v>
      </c>
      <c r="E74" s="13">
        <v>252236</v>
      </c>
      <c r="F74" s="13">
        <v>24028</v>
      </c>
      <c r="G74" s="66">
        <v>10125</v>
      </c>
      <c r="H74" s="20">
        <v>237.3</v>
      </c>
      <c r="I74" s="13">
        <v>24028</v>
      </c>
      <c r="J74" s="61">
        <v>10101</v>
      </c>
      <c r="K74" s="46">
        <f t="shared" si="56"/>
        <v>237.8774378774379</v>
      </c>
      <c r="L74" s="13">
        <v>19155</v>
      </c>
    </row>
    <row r="75" spans="1:12" ht="25.5">
      <c r="A75" s="11"/>
      <c r="B75" s="16" t="s">
        <v>204</v>
      </c>
      <c r="C75" s="5"/>
      <c r="D75" s="13"/>
      <c r="E75" s="13"/>
      <c r="F75" s="13"/>
      <c r="G75" s="66"/>
      <c r="H75" s="20"/>
      <c r="I75" s="13"/>
      <c r="J75" s="61"/>
      <c r="K75" s="46"/>
      <c r="L75" s="13"/>
    </row>
    <row r="76" spans="1:12">
      <c r="A76" s="11"/>
      <c r="B76" s="16" t="s">
        <v>205</v>
      </c>
      <c r="C76" s="5">
        <f>C74-C75</f>
        <v>5</v>
      </c>
      <c r="D76" s="13">
        <f t="shared" ref="D76" si="150">D74-D75</f>
        <v>275998</v>
      </c>
      <c r="E76" s="13">
        <f t="shared" ref="E76" si="151">E74-E75</f>
        <v>252236</v>
      </c>
      <c r="F76" s="13">
        <f t="shared" ref="F76" si="152">F74-F75</f>
        <v>24028</v>
      </c>
      <c r="G76" s="66">
        <f t="shared" ref="G76" si="153">G74-G75</f>
        <v>10125</v>
      </c>
      <c r="H76" s="20">
        <f t="shared" ref="H76" si="154">F76/G76*100</f>
        <v>237.3135802469136</v>
      </c>
      <c r="I76" s="13">
        <f t="shared" ref="I76" si="155">I74-I75</f>
        <v>24028</v>
      </c>
      <c r="J76" s="61">
        <f t="shared" ref="J76" si="156">J74-J75</f>
        <v>10101</v>
      </c>
      <c r="K76" s="46">
        <f t="shared" si="56"/>
        <v>237.8774378774379</v>
      </c>
      <c r="L76" s="13">
        <f t="shared" ref="L76" si="157">L74-L75</f>
        <v>19155</v>
      </c>
    </row>
    <row r="77" spans="1:12" ht="25.5">
      <c r="A77" s="11" t="s">
        <v>49</v>
      </c>
      <c r="B77" s="12" t="s">
        <v>50</v>
      </c>
      <c r="C77" s="5">
        <v>96</v>
      </c>
      <c r="D77" s="13">
        <v>7098570</v>
      </c>
      <c r="E77" s="13">
        <v>6384900</v>
      </c>
      <c r="F77" s="13">
        <v>703933</v>
      </c>
      <c r="G77" s="66">
        <v>318457</v>
      </c>
      <c r="H77" s="20">
        <v>221</v>
      </c>
      <c r="I77" s="13">
        <v>696924</v>
      </c>
      <c r="J77" s="61">
        <v>310035</v>
      </c>
      <c r="K77" s="46">
        <f t="shared" si="56"/>
        <v>224.78881416614254</v>
      </c>
      <c r="L77" s="13">
        <v>544247</v>
      </c>
    </row>
    <row r="78" spans="1:12" ht="25.5">
      <c r="A78" s="19" t="s">
        <v>49</v>
      </c>
      <c r="B78" s="16" t="s">
        <v>204</v>
      </c>
      <c r="C78" s="5">
        <v>3</v>
      </c>
      <c r="D78" s="5">
        <v>781708</v>
      </c>
      <c r="E78" s="5">
        <v>713284</v>
      </c>
      <c r="F78" s="5">
        <v>76201</v>
      </c>
      <c r="G78" s="65">
        <v>61709</v>
      </c>
      <c r="H78" s="20">
        <f>F78/G78*100</f>
        <v>123.48441880438834</v>
      </c>
      <c r="I78" s="5">
        <v>76201</v>
      </c>
      <c r="J78" s="63">
        <v>61709</v>
      </c>
      <c r="K78" s="46">
        <f t="shared" si="56"/>
        <v>123.48441880438834</v>
      </c>
      <c r="L78" s="5">
        <v>60492</v>
      </c>
    </row>
    <row r="79" spans="1:12">
      <c r="A79" s="19"/>
      <c r="B79" s="16" t="s">
        <v>205</v>
      </c>
      <c r="C79" s="5">
        <f>C77-C78</f>
        <v>93</v>
      </c>
      <c r="D79" s="13">
        <f t="shared" ref="D79" si="158">D77-D78</f>
        <v>6316862</v>
      </c>
      <c r="E79" s="13">
        <f t="shared" ref="E79" si="159">E77-E78</f>
        <v>5671616</v>
      </c>
      <c r="F79" s="13">
        <f t="shared" ref="F79" si="160">F77-F78</f>
        <v>627732</v>
      </c>
      <c r="G79" s="66">
        <f t="shared" ref="G79" si="161">G77-G78</f>
        <v>256748</v>
      </c>
      <c r="H79" s="20">
        <f t="shared" ref="H79" si="162">F79/G79*100</f>
        <v>244.49343324972347</v>
      </c>
      <c r="I79" s="13">
        <f t="shared" ref="I79" si="163">I77-I78</f>
        <v>620723</v>
      </c>
      <c r="J79" s="61">
        <f t="shared" ref="J79" si="164">J77-J78</f>
        <v>248326</v>
      </c>
      <c r="K79" s="46">
        <f t="shared" si="56"/>
        <v>249.96295192609716</v>
      </c>
      <c r="L79" s="13">
        <f t="shared" ref="L79" si="165">L77-L78</f>
        <v>483755</v>
      </c>
    </row>
    <row r="80" spans="1:12" ht="25.5">
      <c r="A80" s="11" t="s">
        <v>51</v>
      </c>
      <c r="B80" s="12" t="s">
        <v>52</v>
      </c>
      <c r="C80" s="5">
        <v>29</v>
      </c>
      <c r="D80" s="13">
        <v>11408547</v>
      </c>
      <c r="E80" s="13">
        <v>9236954</v>
      </c>
      <c r="F80" s="13">
        <v>2190273</v>
      </c>
      <c r="G80" s="66">
        <v>1124931</v>
      </c>
      <c r="H80" s="20">
        <v>194.7</v>
      </c>
      <c r="I80" s="13">
        <v>2179773</v>
      </c>
      <c r="J80" s="61">
        <v>1115930</v>
      </c>
      <c r="K80" s="46">
        <f t="shared" si="56"/>
        <v>195.33241332341635</v>
      </c>
      <c r="L80" s="13">
        <v>1971909</v>
      </c>
    </row>
    <row r="81" spans="1:12" ht="25.5">
      <c r="A81" s="19" t="s">
        <v>51</v>
      </c>
      <c r="B81" s="16" t="s">
        <v>204</v>
      </c>
      <c r="C81" s="5">
        <v>4</v>
      </c>
      <c r="D81" s="5">
        <v>8205609</v>
      </c>
      <c r="E81" s="5">
        <v>6595752</v>
      </c>
      <c r="F81" s="5">
        <v>1652292</v>
      </c>
      <c r="G81" s="65">
        <v>742174</v>
      </c>
      <c r="H81" s="20">
        <f>F81/G81*100</f>
        <v>222.62865581386575</v>
      </c>
      <c r="I81" s="5">
        <v>1652292</v>
      </c>
      <c r="J81" s="63">
        <v>742174</v>
      </c>
      <c r="K81" s="46">
        <f t="shared" si="56"/>
        <v>222.62865581386575</v>
      </c>
      <c r="L81" s="5">
        <v>1547843</v>
      </c>
    </row>
    <row r="82" spans="1:12">
      <c r="A82" s="19"/>
      <c r="B82" s="16" t="s">
        <v>205</v>
      </c>
      <c r="C82" s="5">
        <f>C80-C81</f>
        <v>25</v>
      </c>
      <c r="D82" s="13">
        <f t="shared" ref="D82" si="166">D80-D81</f>
        <v>3202938</v>
      </c>
      <c r="E82" s="13">
        <f t="shared" ref="E82" si="167">E80-E81</f>
        <v>2641202</v>
      </c>
      <c r="F82" s="13">
        <f t="shared" ref="F82" si="168">F80-F81</f>
        <v>537981</v>
      </c>
      <c r="G82" s="66">
        <f t="shared" ref="G82" si="169">G80-G81</f>
        <v>382757</v>
      </c>
      <c r="H82" s="20">
        <f t="shared" ref="H82" si="170">F82/G82*100</f>
        <v>140.55418973395652</v>
      </c>
      <c r="I82" s="13">
        <f t="shared" ref="I82" si="171">I80-I81</f>
        <v>527481</v>
      </c>
      <c r="J82" s="61">
        <f t="shared" ref="J82" si="172">J80-J81</f>
        <v>373756</v>
      </c>
      <c r="K82" s="46">
        <f t="shared" si="56"/>
        <v>141.12977450529223</v>
      </c>
      <c r="L82" s="13">
        <f t="shared" ref="L82" si="173">L80-L81</f>
        <v>424066</v>
      </c>
    </row>
    <row r="83" spans="1:12" ht="25.5">
      <c r="A83" s="11" t="s">
        <v>53</v>
      </c>
      <c r="B83" s="12" t="s">
        <v>54</v>
      </c>
      <c r="C83" s="5">
        <v>30</v>
      </c>
      <c r="D83" s="13">
        <v>7605854</v>
      </c>
      <c r="E83" s="13">
        <v>7233036</v>
      </c>
      <c r="F83" s="13">
        <v>333329</v>
      </c>
      <c r="G83" s="66">
        <v>256269</v>
      </c>
      <c r="H83" s="20">
        <v>130.1</v>
      </c>
      <c r="I83" s="13">
        <v>326753</v>
      </c>
      <c r="J83" s="61">
        <v>255229</v>
      </c>
      <c r="K83" s="46">
        <f t="shared" si="56"/>
        <v>128.02346128378827</v>
      </c>
      <c r="L83" s="13">
        <v>243697</v>
      </c>
    </row>
    <row r="84" spans="1:12" ht="25.5">
      <c r="A84" s="19" t="s">
        <v>53</v>
      </c>
      <c r="B84" s="16" t="s">
        <v>204</v>
      </c>
      <c r="C84" s="5">
        <v>2</v>
      </c>
      <c r="D84" s="5">
        <v>5001551</v>
      </c>
      <c r="E84" s="5">
        <v>4921089</v>
      </c>
      <c r="F84" s="5">
        <v>27055</v>
      </c>
      <c r="G84" s="65">
        <v>13518</v>
      </c>
      <c r="H84" s="20">
        <f>F84/G84*100</f>
        <v>200.14055333629238</v>
      </c>
      <c r="I84" s="5">
        <v>27055</v>
      </c>
      <c r="J84" s="63">
        <v>13518</v>
      </c>
      <c r="K84" s="46">
        <f t="shared" si="56"/>
        <v>200.14055333629238</v>
      </c>
      <c r="L84" s="5">
        <v>11710</v>
      </c>
    </row>
    <row r="85" spans="1:12">
      <c r="A85" s="19"/>
      <c r="B85" s="16" t="s">
        <v>205</v>
      </c>
      <c r="C85" s="5">
        <f>C83-C84</f>
        <v>28</v>
      </c>
      <c r="D85" s="13">
        <f t="shared" ref="D85" si="174">D83-D84</f>
        <v>2604303</v>
      </c>
      <c r="E85" s="13">
        <f t="shared" ref="E85" si="175">E83-E84</f>
        <v>2311947</v>
      </c>
      <c r="F85" s="13">
        <f t="shared" ref="F85" si="176">F83-F84</f>
        <v>306274</v>
      </c>
      <c r="G85" s="66">
        <f t="shared" ref="G85" si="177">G83-G84</f>
        <v>242751</v>
      </c>
      <c r="H85" s="20">
        <f t="shared" ref="H85" si="178">F85/G85*100</f>
        <v>126.16796635235281</v>
      </c>
      <c r="I85" s="13">
        <f t="shared" ref="I85" si="179">I83-I84</f>
        <v>299698</v>
      </c>
      <c r="J85" s="61">
        <f t="shared" ref="J85" si="180">J83-J84</f>
        <v>241711</v>
      </c>
      <c r="K85" s="46">
        <f t="shared" si="56"/>
        <v>123.99021972520903</v>
      </c>
      <c r="L85" s="13">
        <f t="shared" ref="L85" si="181">L83-L84</f>
        <v>231987</v>
      </c>
    </row>
    <row r="86" spans="1:12" ht="25.5">
      <c r="A86" s="11" t="s">
        <v>55</v>
      </c>
      <c r="B86" s="12" t="s">
        <v>56</v>
      </c>
      <c r="C86" s="5">
        <v>57</v>
      </c>
      <c r="D86" s="13">
        <v>11842435</v>
      </c>
      <c r="E86" s="13">
        <v>9649408</v>
      </c>
      <c r="F86" s="13">
        <v>2432434</v>
      </c>
      <c r="G86" s="66">
        <v>578557</v>
      </c>
      <c r="H86" s="20">
        <v>420.4</v>
      </c>
      <c r="I86" s="13">
        <v>2423091</v>
      </c>
      <c r="J86" s="61">
        <v>-25616</v>
      </c>
      <c r="K86" s="46"/>
      <c r="L86" s="13">
        <v>1948622</v>
      </c>
    </row>
    <row r="87" spans="1:12" ht="25.5">
      <c r="A87" s="19" t="s">
        <v>55</v>
      </c>
      <c r="B87" s="16" t="s">
        <v>204</v>
      </c>
      <c r="C87" s="5">
        <v>5</v>
      </c>
      <c r="D87" s="5">
        <v>9222756</v>
      </c>
      <c r="E87" s="5">
        <v>7275466</v>
      </c>
      <c r="F87" s="5">
        <v>2171828</v>
      </c>
      <c r="G87" s="65">
        <v>358015</v>
      </c>
      <c r="H87" s="20">
        <f>F87/G87*100</f>
        <v>606.63044844489752</v>
      </c>
      <c r="I87" s="5">
        <v>2171828</v>
      </c>
      <c r="J87" s="63">
        <v>-225975</v>
      </c>
      <c r="K87" s="46"/>
      <c r="L87" s="5">
        <v>1726471</v>
      </c>
    </row>
    <row r="88" spans="1:12">
      <c r="A88" s="19"/>
      <c r="B88" s="16" t="s">
        <v>205</v>
      </c>
      <c r="C88" s="5">
        <f>C86-C87</f>
        <v>52</v>
      </c>
      <c r="D88" s="13">
        <f t="shared" ref="D88" si="182">D86-D87</f>
        <v>2619679</v>
      </c>
      <c r="E88" s="13">
        <f t="shared" ref="E88" si="183">E86-E87</f>
        <v>2373942</v>
      </c>
      <c r="F88" s="13">
        <f t="shared" ref="F88" si="184">F86-F87</f>
        <v>260606</v>
      </c>
      <c r="G88" s="66">
        <f t="shared" ref="G88" si="185">G86-G87</f>
        <v>220542</v>
      </c>
      <c r="H88" s="20">
        <f t="shared" ref="H88" si="186">F88/G88*100</f>
        <v>118.16615429260639</v>
      </c>
      <c r="I88" s="13">
        <f t="shared" ref="I88" si="187">I86-I87</f>
        <v>251263</v>
      </c>
      <c r="J88" s="61">
        <f t="shared" ref="J88" si="188">J86-J87</f>
        <v>200359</v>
      </c>
      <c r="K88" s="46">
        <f t="shared" si="56"/>
        <v>125.40639552004154</v>
      </c>
      <c r="L88" s="13">
        <f t="shared" ref="L88" si="189">L86-L87</f>
        <v>222151</v>
      </c>
    </row>
    <row r="89" spans="1:12" ht="25.5">
      <c r="A89" s="11" t="s">
        <v>57</v>
      </c>
      <c r="B89" s="12" t="s">
        <v>58</v>
      </c>
      <c r="C89" s="5">
        <v>3</v>
      </c>
      <c r="D89" s="13">
        <v>1699652</v>
      </c>
      <c r="E89" s="13">
        <v>1691209</v>
      </c>
      <c r="F89" s="13">
        <v>53030</v>
      </c>
      <c r="G89" s="66">
        <v>31534</v>
      </c>
      <c r="H89" s="20">
        <v>168.2</v>
      </c>
      <c r="I89" s="13">
        <v>53030</v>
      </c>
      <c r="J89" s="61">
        <v>31534</v>
      </c>
      <c r="K89" s="46">
        <f t="shared" si="56"/>
        <v>168.16769201496797</v>
      </c>
      <c r="L89" s="13">
        <v>44400</v>
      </c>
    </row>
    <row r="90" spans="1:12" ht="25.5">
      <c r="A90" s="19" t="s">
        <v>57</v>
      </c>
      <c r="B90" s="16" t="s">
        <v>204</v>
      </c>
      <c r="C90" s="5">
        <v>1</v>
      </c>
      <c r="D90" s="5">
        <v>1689930</v>
      </c>
      <c r="E90" s="5">
        <v>1681665</v>
      </c>
      <c r="F90" s="5">
        <v>52929</v>
      </c>
      <c r="G90" s="65">
        <v>31311</v>
      </c>
      <c r="H90" s="20">
        <f>F90/G90*100</f>
        <v>169.04282839896524</v>
      </c>
      <c r="I90" s="5">
        <v>52929</v>
      </c>
      <c r="J90" s="63">
        <v>31311</v>
      </c>
      <c r="K90" s="46">
        <f t="shared" si="56"/>
        <v>169.04282839896524</v>
      </c>
      <c r="L90" s="5">
        <v>44327</v>
      </c>
    </row>
    <row r="91" spans="1:12">
      <c r="A91" s="19"/>
      <c r="B91" s="16" t="s">
        <v>205</v>
      </c>
      <c r="C91" s="5">
        <f>C89-C90</f>
        <v>2</v>
      </c>
      <c r="D91" s="13">
        <f t="shared" ref="D91" si="190">D89-D90</f>
        <v>9722</v>
      </c>
      <c r="E91" s="13">
        <f t="shared" ref="E91" si="191">E89-E90</f>
        <v>9544</v>
      </c>
      <c r="F91" s="13">
        <f t="shared" ref="F91" si="192">F89-F90</f>
        <v>101</v>
      </c>
      <c r="G91" s="66">
        <f t="shared" ref="G91" si="193">G89-G90</f>
        <v>223</v>
      </c>
      <c r="H91" s="20">
        <f t="shared" ref="H91" si="194">F91/G91*100</f>
        <v>45.291479820627799</v>
      </c>
      <c r="I91" s="13">
        <f t="shared" ref="I91" si="195">I89-I90</f>
        <v>101</v>
      </c>
      <c r="J91" s="61">
        <f t="shared" ref="J91" si="196">J89-J90</f>
        <v>223</v>
      </c>
      <c r="K91" s="46">
        <f t="shared" si="56"/>
        <v>45.291479820627799</v>
      </c>
      <c r="L91" s="13">
        <f t="shared" ref="L91" si="197">L89-L90</f>
        <v>73</v>
      </c>
    </row>
    <row r="92" spans="1:12">
      <c r="A92" s="11" t="s">
        <v>59</v>
      </c>
      <c r="B92" s="12" t="s">
        <v>60</v>
      </c>
      <c r="C92" s="5">
        <v>22</v>
      </c>
      <c r="D92" s="13">
        <v>1779411</v>
      </c>
      <c r="E92" s="13">
        <v>1584557</v>
      </c>
      <c r="F92" s="13">
        <v>157737</v>
      </c>
      <c r="G92" s="66">
        <v>89528</v>
      </c>
      <c r="H92" s="20">
        <v>176.2</v>
      </c>
      <c r="I92" s="13">
        <v>157732</v>
      </c>
      <c r="J92" s="61">
        <v>88308</v>
      </c>
      <c r="K92" s="46">
        <f t="shared" si="56"/>
        <v>178.61575395207683</v>
      </c>
      <c r="L92" s="13">
        <v>128724</v>
      </c>
    </row>
    <row r="93" spans="1:12" ht="25.5">
      <c r="A93" s="19" t="s">
        <v>59</v>
      </c>
      <c r="B93" s="16" t="s">
        <v>204</v>
      </c>
      <c r="C93" s="5">
        <v>1</v>
      </c>
      <c r="D93" s="5">
        <v>1197101</v>
      </c>
      <c r="E93" s="5">
        <v>1042062</v>
      </c>
      <c r="F93" s="5">
        <v>118392</v>
      </c>
      <c r="G93" s="65">
        <v>61810</v>
      </c>
      <c r="H93" s="20">
        <f>F93/G93*100</f>
        <v>191.54182171169714</v>
      </c>
      <c r="I93" s="5">
        <v>118392</v>
      </c>
      <c r="J93" s="63">
        <v>61810</v>
      </c>
      <c r="K93" s="46">
        <f t="shared" si="56"/>
        <v>191.54182171169714</v>
      </c>
      <c r="L93" s="5">
        <v>94714</v>
      </c>
    </row>
    <row r="94" spans="1:12">
      <c r="A94" s="19"/>
      <c r="B94" s="16" t="s">
        <v>205</v>
      </c>
      <c r="C94" s="5">
        <f>C92-C93</f>
        <v>21</v>
      </c>
      <c r="D94" s="13">
        <f t="shared" ref="D94" si="198">D92-D93</f>
        <v>582310</v>
      </c>
      <c r="E94" s="13">
        <f t="shared" ref="E94" si="199">E92-E93</f>
        <v>542495</v>
      </c>
      <c r="F94" s="13">
        <f t="shared" ref="F94" si="200">F92-F93</f>
        <v>39345</v>
      </c>
      <c r="G94" s="66">
        <f t="shared" ref="G94" si="201">G92-G93</f>
        <v>27718</v>
      </c>
      <c r="H94" s="20">
        <f t="shared" ref="H94" si="202">F94/G94*100</f>
        <v>141.94747095750054</v>
      </c>
      <c r="I94" s="13">
        <f t="shared" ref="I94" si="203">I92-I93</f>
        <v>39340</v>
      </c>
      <c r="J94" s="61">
        <f t="shared" ref="J94" si="204">J92-J93</f>
        <v>26498</v>
      </c>
      <c r="K94" s="46">
        <f t="shared" si="56"/>
        <v>148.46403502151105</v>
      </c>
      <c r="L94" s="13">
        <f t="shared" ref="L94" si="205">L92-L93</f>
        <v>34010</v>
      </c>
    </row>
    <row r="95" spans="1:12">
      <c r="A95" s="11" t="s">
        <v>61</v>
      </c>
      <c r="B95" s="12" t="s">
        <v>62</v>
      </c>
      <c r="C95" s="5">
        <v>14</v>
      </c>
      <c r="D95" s="13">
        <v>762891</v>
      </c>
      <c r="E95" s="13">
        <v>619085</v>
      </c>
      <c r="F95" s="13">
        <v>153758</v>
      </c>
      <c r="G95" s="66">
        <v>101379</v>
      </c>
      <c r="H95" s="20">
        <v>151.69999999999999</v>
      </c>
      <c r="I95" s="13">
        <v>148524</v>
      </c>
      <c r="J95" s="61">
        <v>101081</v>
      </c>
      <c r="K95" s="46">
        <f t="shared" si="56"/>
        <v>146.93562588419189</v>
      </c>
      <c r="L95" s="13">
        <v>136050</v>
      </c>
    </row>
    <row r="96" spans="1:12" ht="25.5">
      <c r="A96" s="11"/>
      <c r="B96" s="16" t="s">
        <v>204</v>
      </c>
      <c r="C96" s="5"/>
      <c r="D96" s="13"/>
      <c r="E96" s="13"/>
      <c r="F96" s="13"/>
      <c r="G96" s="66"/>
      <c r="H96" s="20"/>
      <c r="I96" s="13"/>
      <c r="J96" s="61"/>
      <c r="K96" s="46"/>
      <c r="L96" s="13"/>
    </row>
    <row r="97" spans="1:12">
      <c r="A97" s="11"/>
      <c r="B97" s="16" t="s">
        <v>205</v>
      </c>
      <c r="C97" s="5">
        <f>C95-C96</f>
        <v>14</v>
      </c>
      <c r="D97" s="13">
        <f t="shared" ref="D97" si="206">D95-D96</f>
        <v>762891</v>
      </c>
      <c r="E97" s="13">
        <f t="shared" ref="E97" si="207">E95-E96</f>
        <v>619085</v>
      </c>
      <c r="F97" s="13">
        <f t="shared" ref="F97" si="208">F95-F96</f>
        <v>153758</v>
      </c>
      <c r="G97" s="66">
        <f t="shared" ref="G97" si="209">G95-G96</f>
        <v>101379</v>
      </c>
      <c r="H97" s="20">
        <f t="shared" ref="H97" si="210">F97/G97*100</f>
        <v>151.66651870703006</v>
      </c>
      <c r="I97" s="13">
        <f t="shared" ref="I97" si="211">I95-I96</f>
        <v>148524</v>
      </c>
      <c r="J97" s="61">
        <f t="shared" ref="J97" si="212">J95-J96</f>
        <v>101081</v>
      </c>
      <c r="K97" s="46">
        <f t="shared" si="56"/>
        <v>146.93562588419189</v>
      </c>
      <c r="L97" s="13">
        <f t="shared" ref="L97" si="213">L95-L96</f>
        <v>136050</v>
      </c>
    </row>
    <row r="98" spans="1:12">
      <c r="A98" s="11" t="s">
        <v>63</v>
      </c>
      <c r="B98" s="12" t="s">
        <v>64</v>
      </c>
      <c r="C98" s="5">
        <v>68</v>
      </c>
      <c r="D98" s="13">
        <v>2439469</v>
      </c>
      <c r="E98" s="13">
        <v>2093551</v>
      </c>
      <c r="F98" s="13">
        <v>342974</v>
      </c>
      <c r="G98" s="66">
        <v>130133</v>
      </c>
      <c r="H98" s="20">
        <v>263.60000000000002</v>
      </c>
      <c r="I98" s="13">
        <v>320184</v>
      </c>
      <c r="J98" s="61">
        <v>117500</v>
      </c>
      <c r="K98" s="46">
        <f t="shared" si="56"/>
        <v>272.49702127659577</v>
      </c>
      <c r="L98" s="13">
        <v>257913</v>
      </c>
    </row>
    <row r="99" spans="1:12" ht="25.5">
      <c r="A99" s="19" t="s">
        <v>63</v>
      </c>
      <c r="B99" s="16" t="s">
        <v>204</v>
      </c>
      <c r="C99" s="5">
        <v>2</v>
      </c>
      <c r="D99" s="5">
        <v>50990</v>
      </c>
      <c r="E99" s="5">
        <v>59403</v>
      </c>
      <c r="F99" s="5">
        <v>0</v>
      </c>
      <c r="G99" s="65" t="s">
        <v>21</v>
      </c>
      <c r="H99" s="20"/>
      <c r="I99" s="5">
        <v>-8024</v>
      </c>
      <c r="J99" s="63">
        <v>-7905</v>
      </c>
      <c r="K99" s="46">
        <f t="shared" si="56"/>
        <v>101.50537634408603</v>
      </c>
      <c r="L99" s="5">
        <v>-8556</v>
      </c>
    </row>
    <row r="100" spans="1:12">
      <c r="A100" s="19"/>
      <c r="B100" s="16" t="s">
        <v>205</v>
      </c>
      <c r="C100" s="5">
        <f>C98-C99</f>
        <v>66</v>
      </c>
      <c r="D100" s="13">
        <f t="shared" ref="D100" si="214">D98-D99</f>
        <v>2388479</v>
      </c>
      <c r="E100" s="13">
        <f t="shared" ref="E100" si="215">E98-E99</f>
        <v>2034148</v>
      </c>
      <c r="F100" s="13">
        <f t="shared" ref="F100" si="216">F98-F99</f>
        <v>342974</v>
      </c>
      <c r="G100" s="66" t="e">
        <f t="shared" ref="G100" si="217">G98-G99</f>
        <v>#VALUE!</v>
      </c>
      <c r="H100" s="20"/>
      <c r="I100" s="13">
        <f t="shared" ref="I100" si="218">I98-I99</f>
        <v>328208</v>
      </c>
      <c r="J100" s="61">
        <f t="shared" ref="J100" si="219">J98-J99</f>
        <v>125405</v>
      </c>
      <c r="K100" s="46">
        <f t="shared" si="56"/>
        <v>261.71843227941469</v>
      </c>
      <c r="L100" s="13">
        <f t="shared" ref="L100" si="220">L98-L99</f>
        <v>266469</v>
      </c>
    </row>
    <row r="101" spans="1:12" s="18" customFormat="1" ht="38.25">
      <c r="A101" s="43" t="s">
        <v>181</v>
      </c>
      <c r="B101" s="44" t="s">
        <v>65</v>
      </c>
      <c r="C101" s="4">
        <v>38</v>
      </c>
      <c r="D101" s="45">
        <v>24285406</v>
      </c>
      <c r="E101" s="45">
        <v>23291562</v>
      </c>
      <c r="F101" s="45">
        <v>1009599</v>
      </c>
      <c r="G101" s="66">
        <v>1016194</v>
      </c>
      <c r="H101" s="20">
        <v>99.4</v>
      </c>
      <c r="I101" s="45">
        <v>993582</v>
      </c>
      <c r="J101" s="59">
        <v>946564</v>
      </c>
      <c r="K101" s="46">
        <f t="shared" ref="K101:K164" si="221">I101/J101*100</f>
        <v>104.96722884031084</v>
      </c>
      <c r="L101" s="45">
        <v>608439</v>
      </c>
    </row>
    <row r="102" spans="1:12" s="18" customFormat="1" ht="25.5">
      <c r="A102" s="17" t="s">
        <v>181</v>
      </c>
      <c r="B102" s="16" t="s">
        <v>204</v>
      </c>
      <c r="C102" s="4">
        <v>8</v>
      </c>
      <c r="D102" s="4">
        <v>23717206</v>
      </c>
      <c r="E102" s="4">
        <v>22787123</v>
      </c>
      <c r="F102" s="4">
        <v>937443</v>
      </c>
      <c r="G102" s="65">
        <v>955589</v>
      </c>
      <c r="H102" s="20">
        <f>F102/G102*100</f>
        <v>98.101066462673799</v>
      </c>
      <c r="I102" s="4">
        <v>927110</v>
      </c>
      <c r="J102" s="58">
        <v>890369</v>
      </c>
      <c r="K102" s="46">
        <f t="shared" si="221"/>
        <v>104.12649137604745</v>
      </c>
      <c r="L102" s="4">
        <v>556719</v>
      </c>
    </row>
    <row r="103" spans="1:12" s="18" customFormat="1">
      <c r="A103" s="17"/>
      <c r="B103" s="16" t="s">
        <v>205</v>
      </c>
      <c r="C103" s="5">
        <f>C101-C102</f>
        <v>30</v>
      </c>
      <c r="D103" s="13">
        <f t="shared" ref="D103" si="222">D101-D102</f>
        <v>568200</v>
      </c>
      <c r="E103" s="13">
        <f t="shared" ref="E103" si="223">E101-E102</f>
        <v>504439</v>
      </c>
      <c r="F103" s="13">
        <f t="shared" ref="F103" si="224">F101-F102</f>
        <v>72156</v>
      </c>
      <c r="G103" s="66">
        <f t="shared" ref="G103" si="225">G101-G102</f>
        <v>60605</v>
      </c>
      <c r="H103" s="20">
        <f t="shared" ref="H103" si="226">F103/G103*100</f>
        <v>119.05948354096196</v>
      </c>
      <c r="I103" s="13">
        <f t="shared" ref="I103" si="227">I101-I102</f>
        <v>66472</v>
      </c>
      <c r="J103" s="61">
        <f t="shared" ref="J103" si="228">J101-J102</f>
        <v>56195</v>
      </c>
      <c r="K103" s="46">
        <f t="shared" si="221"/>
        <v>118.28810392383664</v>
      </c>
      <c r="L103" s="13">
        <f t="shared" ref="L103" si="229">L101-L102</f>
        <v>51720</v>
      </c>
    </row>
    <row r="104" spans="1:12" ht="38.25">
      <c r="A104" s="11" t="s">
        <v>66</v>
      </c>
      <c r="B104" s="12" t="s">
        <v>67</v>
      </c>
      <c r="C104" s="5">
        <v>38</v>
      </c>
      <c r="D104" s="13">
        <v>24285406</v>
      </c>
      <c r="E104" s="13">
        <v>23291562</v>
      </c>
      <c r="F104" s="13">
        <v>1009599</v>
      </c>
      <c r="G104" s="66">
        <v>1016194</v>
      </c>
      <c r="H104" s="20">
        <v>99.4</v>
      </c>
      <c r="I104" s="13">
        <v>993582</v>
      </c>
      <c r="J104" s="61">
        <v>946564</v>
      </c>
      <c r="K104" s="46">
        <f t="shared" si="221"/>
        <v>104.96722884031084</v>
      </c>
      <c r="L104" s="13">
        <v>608439</v>
      </c>
    </row>
    <row r="105" spans="1:12" ht="25.5">
      <c r="A105" s="19" t="s">
        <v>66</v>
      </c>
      <c r="B105" s="16" t="s">
        <v>204</v>
      </c>
      <c r="C105" s="5">
        <v>8</v>
      </c>
      <c r="D105" s="5">
        <v>23717206</v>
      </c>
      <c r="E105" s="5">
        <v>22787123</v>
      </c>
      <c r="F105" s="5">
        <v>937443</v>
      </c>
      <c r="G105" s="65">
        <v>955589</v>
      </c>
      <c r="H105" s="20">
        <f>F105/G105*100</f>
        <v>98.101066462673799</v>
      </c>
      <c r="I105" s="5">
        <v>927110</v>
      </c>
      <c r="J105" s="63">
        <v>890369</v>
      </c>
      <c r="K105" s="46">
        <f t="shared" si="221"/>
        <v>104.12649137604745</v>
      </c>
      <c r="L105" s="5">
        <v>556719</v>
      </c>
    </row>
    <row r="106" spans="1:12">
      <c r="A106" s="19"/>
      <c r="B106" s="16" t="s">
        <v>205</v>
      </c>
      <c r="C106" s="5">
        <f>C104-C105</f>
        <v>30</v>
      </c>
      <c r="D106" s="13">
        <f t="shared" ref="D106" si="230">D104-D105</f>
        <v>568200</v>
      </c>
      <c r="E106" s="13">
        <f t="shared" ref="E106" si="231">E104-E105</f>
        <v>504439</v>
      </c>
      <c r="F106" s="13">
        <f t="shared" ref="F106" si="232">F104-F105</f>
        <v>72156</v>
      </c>
      <c r="G106" s="66">
        <f t="shared" ref="G106" si="233">G104-G105</f>
        <v>60605</v>
      </c>
      <c r="H106" s="20">
        <f t="shared" ref="H106" si="234">F106/G106*100</f>
        <v>119.05948354096196</v>
      </c>
      <c r="I106" s="13">
        <f t="shared" ref="I106" si="235">I104-I105</f>
        <v>66472</v>
      </c>
      <c r="J106" s="61">
        <f t="shared" ref="J106" si="236">J104-J105</f>
        <v>56195</v>
      </c>
      <c r="K106" s="46">
        <f t="shared" si="221"/>
        <v>118.28810392383664</v>
      </c>
      <c r="L106" s="13">
        <f t="shared" ref="L106" si="237">L104-L105</f>
        <v>51720</v>
      </c>
    </row>
    <row r="107" spans="1:12" s="18" customFormat="1" ht="63.75">
      <c r="A107" s="43" t="s">
        <v>182</v>
      </c>
      <c r="B107" s="44" t="s">
        <v>68</v>
      </c>
      <c r="C107" s="4">
        <v>41</v>
      </c>
      <c r="D107" s="45">
        <v>5656615</v>
      </c>
      <c r="E107" s="45">
        <v>5449991</v>
      </c>
      <c r="F107" s="45">
        <v>250790</v>
      </c>
      <c r="G107" s="66">
        <v>143491</v>
      </c>
      <c r="H107" s="20">
        <v>174.8</v>
      </c>
      <c r="I107" s="45">
        <v>235108</v>
      </c>
      <c r="J107" s="59">
        <v>12944</v>
      </c>
      <c r="K107" s="46">
        <f t="shared" si="221"/>
        <v>1816.3473423980222</v>
      </c>
      <c r="L107" s="45">
        <v>176158</v>
      </c>
    </row>
    <row r="108" spans="1:12" s="18" customFormat="1" ht="25.5">
      <c r="A108" s="17" t="s">
        <v>182</v>
      </c>
      <c r="B108" s="16" t="s">
        <v>204</v>
      </c>
      <c r="C108" s="4">
        <v>4</v>
      </c>
      <c r="D108" s="4">
        <v>4765974</v>
      </c>
      <c r="E108" s="4">
        <v>4585965</v>
      </c>
      <c r="F108" s="4">
        <v>152830</v>
      </c>
      <c r="G108" s="65">
        <v>62419</v>
      </c>
      <c r="H108" s="20">
        <f>F108/G108*100</f>
        <v>244.84531953411621</v>
      </c>
      <c r="I108" s="4">
        <v>152830</v>
      </c>
      <c r="J108" s="58">
        <v>-50215</v>
      </c>
      <c r="K108" s="46"/>
      <c r="L108" s="4">
        <v>102461</v>
      </c>
    </row>
    <row r="109" spans="1:12" s="18" customFormat="1">
      <c r="A109" s="17"/>
      <c r="B109" s="16" t="s">
        <v>205</v>
      </c>
      <c r="C109" s="5">
        <f>C107-C108</f>
        <v>37</v>
      </c>
      <c r="D109" s="13">
        <f t="shared" ref="D109" si="238">D107-D108</f>
        <v>890641</v>
      </c>
      <c r="E109" s="13">
        <f t="shared" ref="E109" si="239">E107-E108</f>
        <v>864026</v>
      </c>
      <c r="F109" s="13">
        <f t="shared" ref="F109" si="240">F107-F108</f>
        <v>97960</v>
      </c>
      <c r="G109" s="66">
        <f t="shared" ref="G109" si="241">G107-G108</f>
        <v>81072</v>
      </c>
      <c r="H109" s="20">
        <f t="shared" ref="H109" si="242">F109/G109*100</f>
        <v>120.83086639036907</v>
      </c>
      <c r="I109" s="13">
        <f t="shared" ref="I109" si="243">I107-I108</f>
        <v>82278</v>
      </c>
      <c r="J109" s="61">
        <f t="shared" ref="J109" si="244">J107-J108</f>
        <v>63159</v>
      </c>
      <c r="K109" s="46">
        <f t="shared" si="221"/>
        <v>130.27122025364557</v>
      </c>
      <c r="L109" s="13">
        <f t="shared" ref="L109" si="245">L107-L108</f>
        <v>73697</v>
      </c>
    </row>
    <row r="110" spans="1:12">
      <c r="A110" s="11" t="s">
        <v>69</v>
      </c>
      <c r="B110" s="12" t="s">
        <v>70</v>
      </c>
      <c r="C110" s="5">
        <v>3</v>
      </c>
      <c r="D110" s="13">
        <v>1013581</v>
      </c>
      <c r="E110" s="13">
        <v>920189</v>
      </c>
      <c r="F110" s="13">
        <v>109579</v>
      </c>
      <c r="G110" s="66">
        <v>41450</v>
      </c>
      <c r="H110" s="20">
        <v>264.39999999999998</v>
      </c>
      <c r="I110" s="13">
        <v>109579</v>
      </c>
      <c r="J110" s="61">
        <v>41450</v>
      </c>
      <c r="K110" s="46">
        <f t="shared" si="221"/>
        <v>264.3642943305187</v>
      </c>
      <c r="L110" s="13">
        <v>72706</v>
      </c>
    </row>
    <row r="111" spans="1:12" ht="25.5">
      <c r="A111" s="19" t="s">
        <v>69</v>
      </c>
      <c r="B111" s="16" t="s">
        <v>204</v>
      </c>
      <c r="C111" s="5">
        <v>1</v>
      </c>
      <c r="D111" s="5">
        <v>1012832</v>
      </c>
      <c r="E111" s="5">
        <v>919470</v>
      </c>
      <c r="F111" s="5">
        <v>109557</v>
      </c>
      <c r="G111" s="65">
        <v>41332</v>
      </c>
      <c r="H111" s="20">
        <f>F111/G111*100</f>
        <v>265.06580857447017</v>
      </c>
      <c r="I111" s="5">
        <v>109557</v>
      </c>
      <c r="J111" s="63">
        <v>41332</v>
      </c>
      <c r="K111" s="46">
        <f t="shared" si="221"/>
        <v>265.06580857447017</v>
      </c>
      <c r="L111" s="5">
        <v>72708</v>
      </c>
    </row>
    <row r="112" spans="1:12">
      <c r="A112" s="19"/>
      <c r="B112" s="16" t="s">
        <v>205</v>
      </c>
      <c r="C112" s="5">
        <f>C110-C111</f>
        <v>2</v>
      </c>
      <c r="D112" s="13">
        <f t="shared" ref="D112" si="246">D110-D111</f>
        <v>749</v>
      </c>
      <c r="E112" s="13">
        <f t="shared" ref="E112" si="247">E110-E111</f>
        <v>719</v>
      </c>
      <c r="F112" s="13">
        <f t="shared" ref="F112" si="248">F110-F111</f>
        <v>22</v>
      </c>
      <c r="G112" s="66">
        <f t="shared" ref="G112" si="249">G110-G111</f>
        <v>118</v>
      </c>
      <c r="H112" s="20">
        <f t="shared" ref="H112" si="250">F112/G112*100</f>
        <v>18.64406779661017</v>
      </c>
      <c r="I112" s="13">
        <f t="shared" ref="I112" si="251">I110-I111</f>
        <v>22</v>
      </c>
      <c r="J112" s="61">
        <f t="shared" ref="J112" si="252">J110-J111</f>
        <v>118</v>
      </c>
      <c r="K112" s="46">
        <f t="shared" si="221"/>
        <v>18.64406779661017</v>
      </c>
      <c r="L112" s="13">
        <f t="shared" ref="L112" si="253">L110-L111</f>
        <v>-2</v>
      </c>
    </row>
    <row r="113" spans="1:12">
      <c r="A113" s="11" t="s">
        <v>71</v>
      </c>
      <c r="B113" s="12" t="s">
        <v>72</v>
      </c>
      <c r="C113" s="5">
        <v>5</v>
      </c>
      <c r="D113" s="13">
        <v>40251</v>
      </c>
      <c r="E113" s="13">
        <v>38277</v>
      </c>
      <c r="F113" s="13">
        <v>1710</v>
      </c>
      <c r="G113" s="66">
        <v>92</v>
      </c>
      <c r="H113" s="20">
        <v>1858.7</v>
      </c>
      <c r="I113" s="13">
        <v>1710</v>
      </c>
      <c r="J113" s="61">
        <v>-507</v>
      </c>
      <c r="K113" s="46"/>
      <c r="L113" s="13">
        <v>169</v>
      </c>
    </row>
    <row r="114" spans="1:12" ht="25.5">
      <c r="A114" s="11"/>
      <c r="B114" s="16" t="s">
        <v>204</v>
      </c>
      <c r="C114" s="5"/>
      <c r="D114" s="13"/>
      <c r="E114" s="13"/>
      <c r="F114" s="13"/>
      <c r="G114" s="66"/>
      <c r="H114" s="20"/>
      <c r="I114" s="13"/>
      <c r="J114" s="61"/>
      <c r="K114" s="46"/>
      <c r="L114" s="13"/>
    </row>
    <row r="115" spans="1:12">
      <c r="A115" s="11"/>
      <c r="B115" s="16" t="s">
        <v>205</v>
      </c>
      <c r="C115" s="5">
        <f>C113-C114</f>
        <v>5</v>
      </c>
      <c r="D115" s="13">
        <f t="shared" ref="D115" si="254">D113-D114</f>
        <v>40251</v>
      </c>
      <c r="E115" s="13">
        <f t="shared" ref="E115" si="255">E113-E114</f>
        <v>38277</v>
      </c>
      <c r="F115" s="13">
        <f t="shared" ref="F115" si="256">F113-F114</f>
        <v>1710</v>
      </c>
      <c r="G115" s="66">
        <f t="shared" ref="G115" si="257">G113-G114</f>
        <v>92</v>
      </c>
      <c r="H115" s="20">
        <f t="shared" ref="H115" si="258">F115/G115*100</f>
        <v>1858.695652173913</v>
      </c>
      <c r="I115" s="13">
        <f t="shared" ref="I115" si="259">I113-I114</f>
        <v>1710</v>
      </c>
      <c r="J115" s="61">
        <f t="shared" ref="J115" si="260">J113-J114</f>
        <v>-507</v>
      </c>
      <c r="K115" s="46"/>
      <c r="L115" s="13">
        <f t="shared" ref="L115" si="261">L113-L114</f>
        <v>169</v>
      </c>
    </row>
    <row r="116" spans="1:12" ht="25.5">
      <c r="A116" s="11" t="s">
        <v>73</v>
      </c>
      <c r="B116" s="12" t="s">
        <v>74</v>
      </c>
      <c r="C116" s="5">
        <v>33</v>
      </c>
      <c r="D116" s="13">
        <v>4602783</v>
      </c>
      <c r="E116" s="13">
        <v>4491525</v>
      </c>
      <c r="F116" s="13">
        <v>139501</v>
      </c>
      <c r="G116" s="66">
        <v>101949</v>
      </c>
      <c r="H116" s="20">
        <v>136.80000000000001</v>
      </c>
      <c r="I116" s="13">
        <v>123819</v>
      </c>
      <c r="J116" s="61">
        <v>-27999</v>
      </c>
      <c r="K116" s="46"/>
      <c r="L116" s="13">
        <v>103283</v>
      </c>
    </row>
    <row r="117" spans="1:12" ht="25.5">
      <c r="A117" s="19" t="s">
        <v>73</v>
      </c>
      <c r="B117" s="16" t="s">
        <v>204</v>
      </c>
      <c r="C117" s="5">
        <v>3</v>
      </c>
      <c r="D117" s="5">
        <v>3753142</v>
      </c>
      <c r="E117" s="5">
        <v>3666495</v>
      </c>
      <c r="F117" s="5">
        <v>43273</v>
      </c>
      <c r="G117" s="65">
        <v>21087</v>
      </c>
      <c r="H117" s="20">
        <f>F117/G117*100</f>
        <v>205.21174183146016</v>
      </c>
      <c r="I117" s="5">
        <v>43273</v>
      </c>
      <c r="J117" s="63">
        <v>-91547</v>
      </c>
      <c r="K117" s="46"/>
      <c r="L117" s="5">
        <v>29753</v>
      </c>
    </row>
    <row r="118" spans="1:12">
      <c r="A118" s="19"/>
      <c r="B118" s="16" t="s">
        <v>205</v>
      </c>
      <c r="C118" s="5">
        <f>C116-C117</f>
        <v>30</v>
      </c>
      <c r="D118" s="13">
        <f t="shared" ref="D118" si="262">D116-D117</f>
        <v>849641</v>
      </c>
      <c r="E118" s="13">
        <f t="shared" ref="E118" si="263">E116-E117</f>
        <v>825030</v>
      </c>
      <c r="F118" s="13">
        <f t="shared" ref="F118" si="264">F116-F117</f>
        <v>96228</v>
      </c>
      <c r="G118" s="66">
        <f t="shared" ref="G118" si="265">G116-G117</f>
        <v>80862</v>
      </c>
      <c r="H118" s="20">
        <f t="shared" ref="H118" si="266">F118/G118*100</f>
        <v>119.00274541811974</v>
      </c>
      <c r="I118" s="13">
        <f t="shared" ref="I118" si="267">I116-I117</f>
        <v>80546</v>
      </c>
      <c r="J118" s="61">
        <f t="shared" ref="J118" si="268">J116-J117</f>
        <v>63548</v>
      </c>
      <c r="K118" s="46">
        <f t="shared" si="221"/>
        <v>126.74828476112545</v>
      </c>
      <c r="L118" s="13">
        <f t="shared" ref="L118" si="269">L116-L117</f>
        <v>73530</v>
      </c>
    </row>
    <row r="119" spans="1:12" s="18" customFormat="1">
      <c r="A119" s="43" t="s">
        <v>183</v>
      </c>
      <c r="B119" s="44" t="s">
        <v>75</v>
      </c>
      <c r="C119" s="4">
        <v>636</v>
      </c>
      <c r="D119" s="45">
        <v>21893985</v>
      </c>
      <c r="E119" s="45">
        <v>19099717</v>
      </c>
      <c r="F119" s="45">
        <v>3282076</v>
      </c>
      <c r="G119" s="66">
        <v>2750346</v>
      </c>
      <c r="H119" s="20">
        <v>119.3</v>
      </c>
      <c r="I119" s="45">
        <v>2839190</v>
      </c>
      <c r="J119" s="59">
        <v>1583295</v>
      </c>
      <c r="K119" s="46">
        <f t="shared" si="221"/>
        <v>179.32160462832258</v>
      </c>
      <c r="L119" s="45">
        <v>2245475</v>
      </c>
    </row>
    <row r="120" spans="1:12" s="18" customFormat="1" ht="25.5">
      <c r="A120" s="17" t="s">
        <v>183</v>
      </c>
      <c r="B120" s="16" t="s">
        <v>204</v>
      </c>
      <c r="C120" s="4">
        <v>8</v>
      </c>
      <c r="D120" s="4">
        <v>5454122</v>
      </c>
      <c r="E120" s="4">
        <v>4474539</v>
      </c>
      <c r="F120" s="4">
        <v>1095366</v>
      </c>
      <c r="G120" s="65">
        <v>756894</v>
      </c>
      <c r="H120" s="20">
        <f>F120/G120*100</f>
        <v>144.71854711491966</v>
      </c>
      <c r="I120" s="4">
        <v>1084861</v>
      </c>
      <c r="J120" s="58">
        <v>714553</v>
      </c>
      <c r="K120" s="46">
        <f t="shared" si="221"/>
        <v>151.82372756114663</v>
      </c>
      <c r="L120" s="4">
        <v>825048</v>
      </c>
    </row>
    <row r="121" spans="1:12" s="18" customFormat="1">
      <c r="A121" s="17"/>
      <c r="B121" s="16" t="s">
        <v>205</v>
      </c>
      <c r="C121" s="5">
        <f>C119-C120</f>
        <v>628</v>
      </c>
      <c r="D121" s="13">
        <f t="shared" ref="D121" si="270">D119-D120</f>
        <v>16439863</v>
      </c>
      <c r="E121" s="13">
        <f t="shared" ref="E121" si="271">E119-E120</f>
        <v>14625178</v>
      </c>
      <c r="F121" s="13">
        <f t="shared" ref="F121" si="272">F119-F120</f>
        <v>2186710</v>
      </c>
      <c r="G121" s="66">
        <f t="shared" ref="G121" si="273">G119-G120</f>
        <v>1993452</v>
      </c>
      <c r="H121" s="20">
        <f t="shared" ref="H121" si="274">F121/G121*100</f>
        <v>109.69464025218565</v>
      </c>
      <c r="I121" s="13">
        <f t="shared" ref="I121" si="275">I119-I120</f>
        <v>1754329</v>
      </c>
      <c r="J121" s="61">
        <f t="shared" ref="J121" si="276">J119-J120</f>
        <v>868742</v>
      </c>
      <c r="K121" s="46">
        <f t="shared" si="221"/>
        <v>201.93901066139316</v>
      </c>
      <c r="L121" s="13">
        <f t="shared" ref="L121" si="277">L119-L120</f>
        <v>1420427</v>
      </c>
    </row>
    <row r="122" spans="1:12">
      <c r="A122" s="11" t="s">
        <v>76</v>
      </c>
      <c r="B122" s="12" t="s">
        <v>77</v>
      </c>
      <c r="C122" s="5">
        <v>264</v>
      </c>
      <c r="D122" s="13">
        <v>9260412</v>
      </c>
      <c r="E122" s="13">
        <v>7769462</v>
      </c>
      <c r="F122" s="13">
        <v>1891738</v>
      </c>
      <c r="G122" s="66">
        <v>1671404</v>
      </c>
      <c r="H122" s="20">
        <v>113.2</v>
      </c>
      <c r="I122" s="13">
        <v>1541217</v>
      </c>
      <c r="J122" s="61">
        <v>572548</v>
      </c>
      <c r="K122" s="46">
        <f t="shared" si="221"/>
        <v>269.18564033059238</v>
      </c>
      <c r="L122" s="13">
        <v>1185664</v>
      </c>
    </row>
    <row r="123" spans="1:12" ht="25.5">
      <c r="A123" s="19" t="s">
        <v>76</v>
      </c>
      <c r="B123" s="16" t="s">
        <v>204</v>
      </c>
      <c r="C123" s="5">
        <v>4</v>
      </c>
      <c r="D123" s="5">
        <v>1832422</v>
      </c>
      <c r="E123" s="5">
        <v>1076642</v>
      </c>
      <c r="F123" s="5">
        <v>870671</v>
      </c>
      <c r="G123" s="65">
        <v>735492</v>
      </c>
      <c r="H123" s="20">
        <f>F123/G123*100</f>
        <v>118.37939773648117</v>
      </c>
      <c r="I123" s="5">
        <v>863537</v>
      </c>
      <c r="J123" s="63">
        <v>706528</v>
      </c>
      <c r="K123" s="46">
        <f t="shared" si="221"/>
        <v>122.22261538113139</v>
      </c>
      <c r="L123" s="5">
        <v>661763</v>
      </c>
    </row>
    <row r="124" spans="1:12">
      <c r="A124" s="19"/>
      <c r="B124" s="16" t="s">
        <v>205</v>
      </c>
      <c r="C124" s="5">
        <f>C122-C123</f>
        <v>260</v>
      </c>
      <c r="D124" s="13">
        <f t="shared" ref="D124" si="278">D122-D123</f>
        <v>7427990</v>
      </c>
      <c r="E124" s="13">
        <f t="shared" ref="E124" si="279">E122-E123</f>
        <v>6692820</v>
      </c>
      <c r="F124" s="13">
        <f t="shared" ref="F124" si="280">F122-F123</f>
        <v>1021067</v>
      </c>
      <c r="G124" s="66">
        <f t="shared" ref="G124" si="281">G122-G123</f>
        <v>935912</v>
      </c>
      <c r="H124" s="20">
        <f t="shared" ref="H124" si="282">F124/G124*100</f>
        <v>109.09861183530076</v>
      </c>
      <c r="I124" s="13">
        <f t="shared" ref="I124" si="283">I122-I123</f>
        <v>677680</v>
      </c>
      <c r="J124" s="61">
        <f t="shared" ref="J124" si="284">J122-J123</f>
        <v>-133980</v>
      </c>
      <c r="K124" s="46"/>
      <c r="L124" s="13">
        <f t="shared" ref="L124" si="285">L122-L123</f>
        <v>523901</v>
      </c>
    </row>
    <row r="125" spans="1:12">
      <c r="A125" s="11" t="s">
        <v>78</v>
      </c>
      <c r="B125" s="12" t="s">
        <v>79</v>
      </c>
      <c r="C125" s="5">
        <v>67</v>
      </c>
      <c r="D125" s="13">
        <v>2544680</v>
      </c>
      <c r="E125" s="13">
        <v>2298226</v>
      </c>
      <c r="F125" s="13">
        <v>321967</v>
      </c>
      <c r="G125" s="66">
        <v>282108</v>
      </c>
      <c r="H125" s="20">
        <v>114.1</v>
      </c>
      <c r="I125" s="13">
        <v>289334</v>
      </c>
      <c r="J125" s="61">
        <v>272549</v>
      </c>
      <c r="K125" s="46">
        <f t="shared" si="221"/>
        <v>106.15852562291552</v>
      </c>
      <c r="L125" s="13">
        <v>218114</v>
      </c>
    </row>
    <row r="126" spans="1:12" ht="25.5">
      <c r="A126" s="19" t="s">
        <v>78</v>
      </c>
      <c r="B126" s="16" t="s">
        <v>204</v>
      </c>
      <c r="C126" s="5">
        <v>1</v>
      </c>
      <c r="D126" s="5">
        <v>675877</v>
      </c>
      <c r="E126" s="5">
        <v>677099</v>
      </c>
      <c r="F126" s="5">
        <v>2558</v>
      </c>
      <c r="G126" s="65">
        <v>3180</v>
      </c>
      <c r="H126" s="20">
        <f>F126/G126*100</f>
        <v>80.440251572327043</v>
      </c>
      <c r="I126" s="5">
        <v>2558</v>
      </c>
      <c r="J126" s="63">
        <v>3180</v>
      </c>
      <c r="K126" s="46">
        <f t="shared" si="221"/>
        <v>80.440251572327043</v>
      </c>
      <c r="L126" s="5">
        <v>286</v>
      </c>
    </row>
    <row r="127" spans="1:12">
      <c r="A127" s="19"/>
      <c r="B127" s="16" t="s">
        <v>205</v>
      </c>
      <c r="C127" s="5">
        <f>C125-C126</f>
        <v>66</v>
      </c>
      <c r="D127" s="13">
        <f t="shared" ref="D127" si="286">D125-D126</f>
        <v>1868803</v>
      </c>
      <c r="E127" s="13">
        <f t="shared" ref="E127" si="287">E125-E126</f>
        <v>1621127</v>
      </c>
      <c r="F127" s="13">
        <f t="shared" ref="F127" si="288">F125-F126</f>
        <v>319409</v>
      </c>
      <c r="G127" s="66">
        <f t="shared" ref="G127" si="289">G125-G126</f>
        <v>278928</v>
      </c>
      <c r="H127" s="20">
        <f t="shared" ref="H127" si="290">F127/G127*100</f>
        <v>114.51306430333277</v>
      </c>
      <c r="I127" s="13">
        <f t="shared" ref="I127" si="291">I125-I126</f>
        <v>286776</v>
      </c>
      <c r="J127" s="61">
        <f t="shared" ref="J127" si="292">J125-J126</f>
        <v>269369</v>
      </c>
      <c r="K127" s="46">
        <f t="shared" si="221"/>
        <v>106.46213929591006</v>
      </c>
      <c r="L127" s="13">
        <f t="shared" ref="L127" si="293">L125-L126</f>
        <v>217828</v>
      </c>
    </row>
    <row r="128" spans="1:12" ht="25.5">
      <c r="A128" s="11" t="s">
        <v>80</v>
      </c>
      <c r="B128" s="12" t="s">
        <v>81</v>
      </c>
      <c r="C128" s="5">
        <v>305</v>
      </c>
      <c r="D128" s="13">
        <v>10088893</v>
      </c>
      <c r="E128" s="13">
        <v>9032029</v>
      </c>
      <c r="F128" s="13">
        <v>1068371</v>
      </c>
      <c r="G128" s="66">
        <v>796834</v>
      </c>
      <c r="H128" s="20">
        <v>134.1</v>
      </c>
      <c r="I128" s="13">
        <v>1008639</v>
      </c>
      <c r="J128" s="61">
        <v>738198</v>
      </c>
      <c r="K128" s="46">
        <f t="shared" si="221"/>
        <v>136.63529297017874</v>
      </c>
      <c r="L128" s="13">
        <v>841697</v>
      </c>
    </row>
    <row r="129" spans="1:12" ht="25.5">
      <c r="A129" s="19" t="s">
        <v>80</v>
      </c>
      <c r="B129" s="16" t="s">
        <v>204</v>
      </c>
      <c r="C129" s="5">
        <v>3</v>
      </c>
      <c r="D129" s="5">
        <v>2945823</v>
      </c>
      <c r="E129" s="5">
        <v>2720798</v>
      </c>
      <c r="F129" s="5">
        <v>222137</v>
      </c>
      <c r="G129" s="65">
        <v>18222</v>
      </c>
      <c r="H129" s="20">
        <f>F129/G129*100</f>
        <v>1219.0593787729119</v>
      </c>
      <c r="I129" s="5">
        <v>218766</v>
      </c>
      <c r="J129" s="63">
        <v>4845</v>
      </c>
      <c r="K129" s="46">
        <f t="shared" si="221"/>
        <v>4515.2941176470595</v>
      </c>
      <c r="L129" s="5">
        <v>162999</v>
      </c>
    </row>
    <row r="130" spans="1:12">
      <c r="A130" s="19"/>
      <c r="B130" s="16" t="s">
        <v>205</v>
      </c>
      <c r="C130" s="5">
        <f>C128-C129</f>
        <v>302</v>
      </c>
      <c r="D130" s="13">
        <f t="shared" ref="D130" si="294">D128-D129</f>
        <v>7143070</v>
      </c>
      <c r="E130" s="13">
        <f t="shared" ref="E130" si="295">E128-E129</f>
        <v>6311231</v>
      </c>
      <c r="F130" s="13">
        <f t="shared" ref="F130" si="296">F128-F129</f>
        <v>846234</v>
      </c>
      <c r="G130" s="66">
        <f t="shared" ref="G130" si="297">G128-G129</f>
        <v>778612</v>
      </c>
      <c r="H130" s="20">
        <f t="shared" ref="H130" si="298">F130/G130*100</f>
        <v>108.6849419222925</v>
      </c>
      <c r="I130" s="13">
        <f t="shared" ref="I130" si="299">I128-I129</f>
        <v>789873</v>
      </c>
      <c r="J130" s="61">
        <f t="shared" ref="J130" si="300">J128-J129</f>
        <v>733353</v>
      </c>
      <c r="K130" s="46">
        <f t="shared" si="221"/>
        <v>107.70706603777444</v>
      </c>
      <c r="L130" s="13">
        <f t="shared" ref="L130" si="301">L128-L129</f>
        <v>678698</v>
      </c>
    </row>
    <row r="131" spans="1:12" s="18" customFormat="1" ht="38.25">
      <c r="A131" s="43" t="s">
        <v>184</v>
      </c>
      <c r="B131" s="44" t="s">
        <v>82</v>
      </c>
      <c r="C131" s="4">
        <v>1415</v>
      </c>
      <c r="D131" s="45">
        <v>156973194</v>
      </c>
      <c r="E131" s="45">
        <v>149207788</v>
      </c>
      <c r="F131" s="45">
        <v>9455367</v>
      </c>
      <c r="G131" s="66">
        <v>7088734</v>
      </c>
      <c r="H131" s="20">
        <v>133.4</v>
      </c>
      <c r="I131" s="45">
        <v>8097705</v>
      </c>
      <c r="J131" s="59">
        <v>6541736</v>
      </c>
      <c r="K131" s="46">
        <f t="shared" si="221"/>
        <v>123.78526128232627</v>
      </c>
      <c r="L131" s="45">
        <v>6596204</v>
      </c>
    </row>
    <row r="132" spans="1:12" s="18" customFormat="1" ht="25.5">
      <c r="A132" s="17" t="s">
        <v>184</v>
      </c>
      <c r="B132" s="16" t="s">
        <v>204</v>
      </c>
      <c r="C132" s="4">
        <v>34</v>
      </c>
      <c r="D132" s="4">
        <v>93485081</v>
      </c>
      <c r="E132" s="4">
        <v>89362977</v>
      </c>
      <c r="F132" s="4">
        <v>5754531</v>
      </c>
      <c r="G132" s="65">
        <v>4111945</v>
      </c>
      <c r="H132" s="20">
        <f>F132/G132*100</f>
        <v>139.94669189398206</v>
      </c>
      <c r="I132" s="4">
        <v>5688221</v>
      </c>
      <c r="J132" s="58">
        <v>4055569</v>
      </c>
      <c r="K132" s="46">
        <f t="shared" si="221"/>
        <v>140.25703914789761</v>
      </c>
      <c r="L132" s="4">
        <v>4860127</v>
      </c>
    </row>
    <row r="133" spans="1:12" s="18" customFormat="1">
      <c r="A133" s="17"/>
      <c r="B133" s="16" t="s">
        <v>205</v>
      </c>
      <c r="C133" s="5">
        <f>C131-C132</f>
        <v>1381</v>
      </c>
      <c r="D133" s="13">
        <f t="shared" ref="D133" si="302">D131-D132</f>
        <v>63488113</v>
      </c>
      <c r="E133" s="13">
        <f t="shared" ref="E133" si="303">E131-E132</f>
        <v>59844811</v>
      </c>
      <c r="F133" s="13">
        <f t="shared" ref="F133" si="304">F131-F132</f>
        <v>3700836</v>
      </c>
      <c r="G133" s="66">
        <f t="shared" ref="G133" si="305">G131-G132</f>
        <v>2976789</v>
      </c>
      <c r="H133" s="20">
        <f t="shared" ref="H133" si="306">F133/G133*100</f>
        <v>124.32308772976519</v>
      </c>
      <c r="I133" s="13">
        <f t="shared" ref="I133" si="307">I131-I132</f>
        <v>2409484</v>
      </c>
      <c r="J133" s="61">
        <f t="shared" ref="J133" si="308">J131-J132</f>
        <v>2486167</v>
      </c>
      <c r="K133" s="46">
        <f t="shared" si="221"/>
        <v>96.91561347246585</v>
      </c>
      <c r="L133" s="13">
        <f t="shared" ref="L133" si="309">L131-L132</f>
        <v>1736077</v>
      </c>
    </row>
    <row r="134" spans="1:12" ht="38.25">
      <c r="A134" s="11" t="s">
        <v>83</v>
      </c>
      <c r="B134" s="12" t="s">
        <v>84</v>
      </c>
      <c r="C134" s="5">
        <v>153</v>
      </c>
      <c r="D134" s="13">
        <v>17106781</v>
      </c>
      <c r="E134" s="13">
        <v>16551989</v>
      </c>
      <c r="F134" s="13">
        <v>588020</v>
      </c>
      <c r="G134" s="66">
        <v>578772</v>
      </c>
      <c r="H134" s="20">
        <v>101.6</v>
      </c>
      <c r="I134" s="13">
        <v>567491</v>
      </c>
      <c r="J134" s="61">
        <v>565670</v>
      </c>
      <c r="K134" s="46">
        <f t="shared" si="221"/>
        <v>100.32191914013471</v>
      </c>
      <c r="L134" s="13">
        <v>471605</v>
      </c>
    </row>
    <row r="135" spans="1:12" ht="25.5">
      <c r="A135" s="19" t="s">
        <v>83</v>
      </c>
      <c r="B135" s="16" t="s">
        <v>204</v>
      </c>
      <c r="C135" s="5">
        <v>5</v>
      </c>
      <c r="D135" s="5">
        <v>9872896</v>
      </c>
      <c r="E135" s="5">
        <v>9664820</v>
      </c>
      <c r="F135" s="5">
        <v>241832</v>
      </c>
      <c r="G135" s="65">
        <v>273984</v>
      </c>
      <c r="H135" s="20">
        <f>F135/G135*100</f>
        <v>88.265008175659901</v>
      </c>
      <c r="I135" s="5">
        <v>241832</v>
      </c>
      <c r="J135" s="63">
        <v>273984</v>
      </c>
      <c r="K135" s="46">
        <f t="shared" si="221"/>
        <v>88.265008175659901</v>
      </c>
      <c r="L135" s="5">
        <v>208084</v>
      </c>
    </row>
    <row r="136" spans="1:12">
      <c r="A136" s="19"/>
      <c r="B136" s="16" t="s">
        <v>205</v>
      </c>
      <c r="C136" s="5">
        <f>C134-C135</f>
        <v>148</v>
      </c>
      <c r="D136" s="13">
        <f t="shared" ref="D136" si="310">D134-D135</f>
        <v>7233885</v>
      </c>
      <c r="E136" s="13">
        <f t="shared" ref="E136" si="311">E134-E135</f>
        <v>6887169</v>
      </c>
      <c r="F136" s="13">
        <f t="shared" ref="F136" si="312">F134-F135</f>
        <v>346188</v>
      </c>
      <c r="G136" s="66">
        <f t="shared" ref="G136" si="313">G134-G135</f>
        <v>304788</v>
      </c>
      <c r="H136" s="20">
        <f t="shared" ref="H136" si="314">F136/G136*100</f>
        <v>113.58321193747784</v>
      </c>
      <c r="I136" s="13">
        <f t="shared" ref="I136" si="315">I134-I135</f>
        <v>325659</v>
      </c>
      <c r="J136" s="61">
        <f t="shared" ref="J136" si="316">J134-J135</f>
        <v>291686</v>
      </c>
      <c r="K136" s="46">
        <f t="shared" si="221"/>
        <v>111.64711367703626</v>
      </c>
      <c r="L136" s="13">
        <f t="shared" ref="L136" si="317">L134-L135</f>
        <v>263521</v>
      </c>
    </row>
    <row r="137" spans="1:12" ht="38.25">
      <c r="A137" s="11" t="s">
        <v>85</v>
      </c>
      <c r="B137" s="12" t="s">
        <v>86</v>
      </c>
      <c r="C137" s="5">
        <v>991</v>
      </c>
      <c r="D137" s="13">
        <v>105946025</v>
      </c>
      <c r="E137" s="13">
        <v>100541559</v>
      </c>
      <c r="F137" s="13">
        <v>7150466</v>
      </c>
      <c r="G137" s="66">
        <v>4847090</v>
      </c>
      <c r="H137" s="20">
        <v>147.5</v>
      </c>
      <c r="I137" s="13">
        <v>6039566</v>
      </c>
      <c r="J137" s="61">
        <v>4373738</v>
      </c>
      <c r="K137" s="46">
        <f t="shared" si="221"/>
        <v>138.08705505450945</v>
      </c>
      <c r="L137" s="13">
        <v>4974878</v>
      </c>
    </row>
    <row r="138" spans="1:12" ht="25.5">
      <c r="A138" s="19" t="s">
        <v>85</v>
      </c>
      <c r="B138" s="16" t="s">
        <v>204</v>
      </c>
      <c r="C138" s="5">
        <v>18</v>
      </c>
      <c r="D138" s="5">
        <v>60904677</v>
      </c>
      <c r="E138" s="5">
        <v>57837717</v>
      </c>
      <c r="F138" s="5">
        <v>4747690</v>
      </c>
      <c r="G138" s="65">
        <v>2755008</v>
      </c>
      <c r="H138" s="20">
        <f>F138/G138*100</f>
        <v>172.32944514135713</v>
      </c>
      <c r="I138" s="5">
        <v>4706275</v>
      </c>
      <c r="J138" s="63">
        <v>2716392</v>
      </c>
      <c r="K138" s="46">
        <f t="shared" si="221"/>
        <v>173.25463335188735</v>
      </c>
      <c r="L138" s="5">
        <v>4070429</v>
      </c>
    </row>
    <row r="139" spans="1:12">
      <c r="A139" s="19"/>
      <c r="B139" s="16" t="s">
        <v>205</v>
      </c>
      <c r="C139" s="5">
        <f>C137-C138</f>
        <v>973</v>
      </c>
      <c r="D139" s="13">
        <f t="shared" ref="D139" si="318">D137-D138</f>
        <v>45041348</v>
      </c>
      <c r="E139" s="13">
        <f t="shared" ref="E139" si="319">E137-E138</f>
        <v>42703842</v>
      </c>
      <c r="F139" s="13">
        <f t="shared" ref="F139" si="320">F137-F138</f>
        <v>2402776</v>
      </c>
      <c r="G139" s="66">
        <f t="shared" ref="G139" si="321">G137-G138</f>
        <v>2092082</v>
      </c>
      <c r="H139" s="20">
        <f t="shared" ref="H139" si="322">F139/G139*100</f>
        <v>114.8509475250014</v>
      </c>
      <c r="I139" s="13">
        <f t="shared" ref="I139" si="323">I137-I138</f>
        <v>1333291</v>
      </c>
      <c r="J139" s="61">
        <f t="shared" ref="J139" si="324">J137-J138</f>
        <v>1657346</v>
      </c>
      <c r="K139" s="46">
        <f t="shared" si="221"/>
        <v>80.447353781286466</v>
      </c>
      <c r="L139" s="13">
        <f t="shared" ref="L139" si="325">L137-L138</f>
        <v>904449</v>
      </c>
    </row>
    <row r="140" spans="1:12" ht="38.25">
      <c r="A140" s="11" t="s">
        <v>87</v>
      </c>
      <c r="B140" s="12" t="s">
        <v>88</v>
      </c>
      <c r="C140" s="5">
        <v>271</v>
      </c>
      <c r="D140" s="13">
        <v>33920388</v>
      </c>
      <c r="E140" s="13">
        <v>32114240</v>
      </c>
      <c r="F140" s="13">
        <v>1716881</v>
      </c>
      <c r="G140" s="66">
        <v>1662872</v>
      </c>
      <c r="H140" s="20">
        <v>103.2</v>
      </c>
      <c r="I140" s="13">
        <v>1490648</v>
      </c>
      <c r="J140" s="61">
        <v>1602328</v>
      </c>
      <c r="K140" s="46">
        <f t="shared" si="221"/>
        <v>93.030141144634555</v>
      </c>
      <c r="L140" s="13">
        <v>1149721</v>
      </c>
    </row>
    <row r="141" spans="1:12" ht="25.5">
      <c r="A141" s="19" t="s">
        <v>87</v>
      </c>
      <c r="B141" s="16" t="s">
        <v>204</v>
      </c>
      <c r="C141" s="5">
        <v>11</v>
      </c>
      <c r="D141" s="5">
        <v>22707508</v>
      </c>
      <c r="E141" s="5">
        <v>21860440</v>
      </c>
      <c r="F141" s="5">
        <v>765009</v>
      </c>
      <c r="G141" s="65">
        <v>1082953</v>
      </c>
      <c r="H141" s="20">
        <f>F141/G141*100</f>
        <v>70.641015815090782</v>
      </c>
      <c r="I141" s="5">
        <v>740114</v>
      </c>
      <c r="J141" s="63">
        <v>1065193</v>
      </c>
      <c r="K141" s="46">
        <f t="shared" si="221"/>
        <v>69.481680784608983</v>
      </c>
      <c r="L141" s="5">
        <v>581614</v>
      </c>
    </row>
    <row r="142" spans="1:12">
      <c r="A142" s="19"/>
      <c r="B142" s="16" t="s">
        <v>205</v>
      </c>
      <c r="C142" s="5">
        <f>C140-C141</f>
        <v>260</v>
      </c>
      <c r="D142" s="13">
        <f t="shared" ref="D142" si="326">D140-D141</f>
        <v>11212880</v>
      </c>
      <c r="E142" s="13">
        <f t="shared" ref="E142" si="327">E140-E141</f>
        <v>10253800</v>
      </c>
      <c r="F142" s="13">
        <f t="shared" ref="F142" si="328">F140-F141</f>
        <v>951872</v>
      </c>
      <c r="G142" s="66">
        <f t="shared" ref="G142" si="329">G140-G141</f>
        <v>579919</v>
      </c>
      <c r="H142" s="20">
        <f t="shared" ref="H142" si="330">F142/G142*100</f>
        <v>164.13878489927041</v>
      </c>
      <c r="I142" s="13">
        <f t="shared" ref="I142" si="331">I140-I141</f>
        <v>750534</v>
      </c>
      <c r="J142" s="61">
        <f t="shared" ref="J142" si="332">J140-J141</f>
        <v>537135</v>
      </c>
      <c r="K142" s="46">
        <f t="shared" si="221"/>
        <v>139.7291183780614</v>
      </c>
      <c r="L142" s="13">
        <f t="shared" ref="L142" si="333">L140-L141</f>
        <v>568107</v>
      </c>
    </row>
    <row r="143" spans="1:12" s="18" customFormat="1">
      <c r="A143" s="43" t="s">
        <v>185</v>
      </c>
      <c r="B143" s="44" t="s">
        <v>89</v>
      </c>
      <c r="C143" s="4">
        <v>240</v>
      </c>
      <c r="D143" s="45">
        <v>5092223</v>
      </c>
      <c r="E143" s="45">
        <v>5258334</v>
      </c>
      <c r="F143" s="45">
        <v>547816</v>
      </c>
      <c r="G143" s="66">
        <v>258909</v>
      </c>
      <c r="H143" s="20">
        <v>211.6</v>
      </c>
      <c r="I143" s="45">
        <v>225159</v>
      </c>
      <c r="J143" s="59">
        <v>104782</v>
      </c>
      <c r="K143" s="46">
        <f t="shared" si="221"/>
        <v>214.88328147964344</v>
      </c>
      <c r="L143" s="45">
        <v>119884</v>
      </c>
    </row>
    <row r="144" spans="1:12" s="18" customFormat="1" ht="25.5">
      <c r="A144" s="17" t="s">
        <v>185</v>
      </c>
      <c r="B144" s="16" t="s">
        <v>204</v>
      </c>
      <c r="C144" s="4">
        <v>9</v>
      </c>
      <c r="D144" s="4">
        <v>790126</v>
      </c>
      <c r="E144" s="4">
        <v>1152497</v>
      </c>
      <c r="F144" s="4">
        <v>307635</v>
      </c>
      <c r="G144" s="65">
        <v>56063</v>
      </c>
      <c r="H144" s="20">
        <f>F144/G144*100</f>
        <v>548.73089203217808</v>
      </c>
      <c r="I144" s="4">
        <v>85830</v>
      </c>
      <c r="J144" s="58">
        <v>-22912</v>
      </c>
      <c r="K144" s="46"/>
      <c r="L144" s="4">
        <v>31700</v>
      </c>
    </row>
    <row r="145" spans="1:12" s="18" customFormat="1">
      <c r="A145" s="17"/>
      <c r="B145" s="16" t="s">
        <v>205</v>
      </c>
      <c r="C145" s="5">
        <f>C143-C144</f>
        <v>231</v>
      </c>
      <c r="D145" s="13">
        <f t="shared" ref="D145" si="334">D143-D144</f>
        <v>4302097</v>
      </c>
      <c r="E145" s="13">
        <f t="shared" ref="E145" si="335">E143-E144</f>
        <v>4105837</v>
      </c>
      <c r="F145" s="13">
        <f t="shared" ref="F145" si="336">F143-F144</f>
        <v>240181</v>
      </c>
      <c r="G145" s="66">
        <f t="shared" ref="G145" si="337">G143-G144</f>
        <v>202846</v>
      </c>
      <c r="H145" s="20">
        <f t="shared" ref="H145" si="338">F145/G145*100</f>
        <v>118.4055884759867</v>
      </c>
      <c r="I145" s="13">
        <f t="shared" ref="I145" si="339">I143-I144</f>
        <v>139329</v>
      </c>
      <c r="J145" s="61">
        <f t="shared" ref="J145" si="340">J143-J144</f>
        <v>127694</v>
      </c>
      <c r="K145" s="46">
        <f t="shared" si="221"/>
        <v>109.11162623145958</v>
      </c>
      <c r="L145" s="13">
        <f t="shared" ref="L145" si="341">L143-L144</f>
        <v>88184</v>
      </c>
    </row>
    <row r="146" spans="1:12" ht="25.5">
      <c r="A146" s="11" t="s">
        <v>90</v>
      </c>
      <c r="B146" s="12" t="s">
        <v>91</v>
      </c>
      <c r="C146" s="5">
        <v>137</v>
      </c>
      <c r="D146" s="13">
        <v>3638375</v>
      </c>
      <c r="E146" s="13">
        <v>3885872</v>
      </c>
      <c r="F146" s="13">
        <v>166896</v>
      </c>
      <c r="G146" s="66">
        <v>110870</v>
      </c>
      <c r="H146" s="20">
        <v>150.5</v>
      </c>
      <c r="I146" s="13">
        <v>-111182</v>
      </c>
      <c r="J146" s="61">
        <v>1087</v>
      </c>
      <c r="K146" s="46"/>
      <c r="L146" s="13">
        <v>-138888</v>
      </c>
    </row>
    <row r="147" spans="1:12" ht="25.5">
      <c r="A147" s="19" t="s">
        <v>90</v>
      </c>
      <c r="B147" s="16" t="s">
        <v>204</v>
      </c>
      <c r="C147" s="5">
        <v>4</v>
      </c>
      <c r="D147" s="5">
        <v>477216</v>
      </c>
      <c r="E147" s="5">
        <v>867196</v>
      </c>
      <c r="F147" s="5">
        <v>1613</v>
      </c>
      <c r="G147" s="65">
        <v>1968</v>
      </c>
      <c r="H147" s="20">
        <f>F147/G147*100</f>
        <v>81.961382113821131</v>
      </c>
      <c r="I147" s="5">
        <v>-219490</v>
      </c>
      <c r="J147" s="63">
        <v>-77007</v>
      </c>
      <c r="K147" s="46">
        <f t="shared" si="221"/>
        <v>285.02603659407583</v>
      </c>
      <c r="L147" s="5">
        <v>-210903</v>
      </c>
    </row>
    <row r="148" spans="1:12">
      <c r="A148" s="19"/>
      <c r="B148" s="16" t="s">
        <v>205</v>
      </c>
      <c r="C148" s="5">
        <f>C146-C147</f>
        <v>133</v>
      </c>
      <c r="D148" s="13">
        <f t="shared" ref="D148" si="342">D146-D147</f>
        <v>3161159</v>
      </c>
      <c r="E148" s="13">
        <f t="shared" ref="E148" si="343">E146-E147</f>
        <v>3018676</v>
      </c>
      <c r="F148" s="13">
        <f t="shared" ref="F148" si="344">F146-F147</f>
        <v>165283</v>
      </c>
      <c r="G148" s="66">
        <f t="shared" ref="G148" si="345">G146-G147</f>
        <v>108902</v>
      </c>
      <c r="H148" s="20">
        <f t="shared" ref="H148" si="346">F148/G148*100</f>
        <v>151.77223558795981</v>
      </c>
      <c r="I148" s="13">
        <f t="shared" ref="I148" si="347">I146-I147</f>
        <v>108308</v>
      </c>
      <c r="J148" s="61">
        <f t="shared" ref="J148" si="348">J146-J147</f>
        <v>78094</v>
      </c>
      <c r="K148" s="46">
        <f t="shared" si="221"/>
        <v>138.68927190309114</v>
      </c>
      <c r="L148" s="13">
        <f t="shared" ref="L148" si="349">L146-L147</f>
        <v>72015</v>
      </c>
    </row>
    <row r="149" spans="1:12" ht="25.5">
      <c r="A149" s="11" t="s">
        <v>92</v>
      </c>
      <c r="B149" s="12" t="s">
        <v>93</v>
      </c>
      <c r="C149" s="5">
        <v>100</v>
      </c>
      <c r="D149" s="13">
        <v>1381200</v>
      </c>
      <c r="E149" s="13">
        <v>1306228</v>
      </c>
      <c r="F149" s="13">
        <v>374098</v>
      </c>
      <c r="G149" s="66">
        <v>145395</v>
      </c>
      <c r="H149" s="20">
        <v>257.3</v>
      </c>
      <c r="I149" s="13">
        <v>330221</v>
      </c>
      <c r="J149" s="61">
        <v>101051</v>
      </c>
      <c r="K149" s="46">
        <f t="shared" si="221"/>
        <v>326.78647415661402</v>
      </c>
      <c r="L149" s="13">
        <v>253819</v>
      </c>
    </row>
    <row r="150" spans="1:12" ht="25.5">
      <c r="A150" s="19" t="s">
        <v>92</v>
      </c>
      <c r="B150" s="16" t="s">
        <v>204</v>
      </c>
      <c r="C150" s="5">
        <v>4</v>
      </c>
      <c r="D150" s="5">
        <v>306827</v>
      </c>
      <c r="E150" s="5">
        <v>278723</v>
      </c>
      <c r="F150" s="5">
        <v>306022</v>
      </c>
      <c r="G150" s="65">
        <v>53706</v>
      </c>
      <c r="H150" s="20">
        <f>F150/G150*100</f>
        <v>569.80970468848921</v>
      </c>
      <c r="I150" s="5">
        <v>306022</v>
      </c>
      <c r="J150" s="63">
        <v>53706</v>
      </c>
      <c r="K150" s="46">
        <f t="shared" si="221"/>
        <v>569.80970468848921</v>
      </c>
      <c r="L150" s="5">
        <v>243279</v>
      </c>
    </row>
    <row r="151" spans="1:12">
      <c r="A151" s="19"/>
      <c r="B151" s="16" t="s">
        <v>205</v>
      </c>
      <c r="C151" s="5">
        <f>C149-C150</f>
        <v>96</v>
      </c>
      <c r="D151" s="13">
        <f t="shared" ref="D151" si="350">D149-D150</f>
        <v>1074373</v>
      </c>
      <c r="E151" s="13">
        <f t="shared" ref="E151" si="351">E149-E150</f>
        <v>1027505</v>
      </c>
      <c r="F151" s="13">
        <f t="shared" ref="F151" si="352">F149-F150</f>
        <v>68076</v>
      </c>
      <c r="G151" s="66">
        <f t="shared" ref="G151" si="353">G149-G150</f>
        <v>91689</v>
      </c>
      <c r="H151" s="20">
        <f t="shared" ref="H151" si="354">F151/G151*100</f>
        <v>74.246638091810354</v>
      </c>
      <c r="I151" s="13">
        <f t="shared" ref="I151" si="355">I149-I150</f>
        <v>24199</v>
      </c>
      <c r="J151" s="61">
        <f t="shared" ref="J151" si="356">J149-J150</f>
        <v>47345</v>
      </c>
      <c r="K151" s="46">
        <f t="shared" si="221"/>
        <v>51.112049846868736</v>
      </c>
      <c r="L151" s="13">
        <f t="shared" ref="L151" si="357">L149-L150</f>
        <v>10540</v>
      </c>
    </row>
    <row r="152" spans="1:12" ht="25.5">
      <c r="A152" s="11" t="s">
        <v>94</v>
      </c>
      <c r="B152" s="12" t="s">
        <v>95</v>
      </c>
      <c r="C152" s="5">
        <v>3</v>
      </c>
      <c r="D152" s="13">
        <v>72648</v>
      </c>
      <c r="E152" s="13">
        <v>66234</v>
      </c>
      <c r="F152" s="13">
        <v>6822</v>
      </c>
      <c r="G152" s="66">
        <v>2644</v>
      </c>
      <c r="H152" s="20">
        <v>258</v>
      </c>
      <c r="I152" s="13">
        <v>6120</v>
      </c>
      <c r="J152" s="61">
        <v>2644</v>
      </c>
      <c r="K152" s="46">
        <f t="shared" si="221"/>
        <v>231.46747352496217</v>
      </c>
      <c r="L152" s="13">
        <v>4953</v>
      </c>
    </row>
    <row r="153" spans="1:12" ht="25.5">
      <c r="A153" s="19" t="s">
        <v>94</v>
      </c>
      <c r="B153" s="16" t="s">
        <v>204</v>
      </c>
      <c r="C153" s="5">
        <v>1</v>
      </c>
      <c r="D153" s="5">
        <v>6083</v>
      </c>
      <c r="E153" s="5">
        <v>6578</v>
      </c>
      <c r="F153" s="5">
        <v>0</v>
      </c>
      <c r="G153" s="65">
        <v>389</v>
      </c>
      <c r="H153" s="20">
        <f>F153/G153*100</f>
        <v>0</v>
      </c>
      <c r="I153" s="5">
        <v>-702</v>
      </c>
      <c r="J153" s="63">
        <v>389</v>
      </c>
      <c r="K153" s="46"/>
      <c r="L153" s="5">
        <v>-676</v>
      </c>
    </row>
    <row r="154" spans="1:12">
      <c r="A154" s="19"/>
      <c r="B154" s="16" t="s">
        <v>205</v>
      </c>
      <c r="C154" s="5">
        <f>C152-C153</f>
        <v>2</v>
      </c>
      <c r="D154" s="13">
        <f t="shared" ref="D154" si="358">D152-D153</f>
        <v>66565</v>
      </c>
      <c r="E154" s="13">
        <f t="shared" ref="E154" si="359">E152-E153</f>
        <v>59656</v>
      </c>
      <c r="F154" s="13">
        <f t="shared" ref="F154" si="360">F152-F153</f>
        <v>6822</v>
      </c>
      <c r="G154" s="66">
        <f t="shared" ref="G154" si="361">G152-G153</f>
        <v>2255</v>
      </c>
      <c r="H154" s="20"/>
      <c r="I154" s="13">
        <f t="shared" ref="I154" si="362">I152-I153</f>
        <v>6822</v>
      </c>
      <c r="J154" s="61">
        <f t="shared" ref="J154" si="363">J152-J153</f>
        <v>2255</v>
      </c>
      <c r="K154" s="46">
        <f t="shared" si="221"/>
        <v>302.5277161862528</v>
      </c>
      <c r="L154" s="13">
        <f t="shared" ref="L154" si="364">L152-L153</f>
        <v>5629</v>
      </c>
    </row>
    <row r="155" spans="1:12" s="18" customFormat="1" ht="38.25">
      <c r="A155" s="43" t="s">
        <v>186</v>
      </c>
      <c r="B155" s="44" t="s">
        <v>96</v>
      </c>
      <c r="C155" s="4">
        <v>114</v>
      </c>
      <c r="D155" s="45">
        <v>3358816</v>
      </c>
      <c r="E155" s="45">
        <v>3066311</v>
      </c>
      <c r="F155" s="45">
        <v>265604</v>
      </c>
      <c r="G155" s="66">
        <v>150586</v>
      </c>
      <c r="H155" s="20">
        <v>176.4</v>
      </c>
      <c r="I155" s="45">
        <v>211255</v>
      </c>
      <c r="J155" s="59">
        <v>128639</v>
      </c>
      <c r="K155" s="46">
        <f t="shared" si="221"/>
        <v>164.22313606293582</v>
      </c>
      <c r="L155" s="45">
        <v>161599</v>
      </c>
    </row>
    <row r="156" spans="1:12" s="18" customFormat="1" ht="25.5">
      <c r="A156" s="17" t="s">
        <v>186</v>
      </c>
      <c r="B156" s="16" t="s">
        <v>204</v>
      </c>
      <c r="C156" s="4">
        <v>4</v>
      </c>
      <c r="D156" s="4">
        <v>210108</v>
      </c>
      <c r="E156" s="4">
        <v>184238</v>
      </c>
      <c r="F156" s="4">
        <v>19890</v>
      </c>
      <c r="G156" s="65">
        <v>8765</v>
      </c>
      <c r="H156" s="20">
        <f>F156/G156*100</f>
        <v>226.92527096406158</v>
      </c>
      <c r="I156" s="4">
        <v>19890</v>
      </c>
      <c r="J156" s="58">
        <v>8765</v>
      </c>
      <c r="K156" s="46">
        <f t="shared" si="221"/>
        <v>226.92527096406158</v>
      </c>
      <c r="L156" s="4">
        <v>13949</v>
      </c>
    </row>
    <row r="157" spans="1:12" s="18" customFormat="1">
      <c r="A157" s="17"/>
      <c r="B157" s="16" t="s">
        <v>205</v>
      </c>
      <c r="C157" s="5">
        <f>C155-C156</f>
        <v>110</v>
      </c>
      <c r="D157" s="13">
        <f t="shared" ref="D157" si="365">D155-D156</f>
        <v>3148708</v>
      </c>
      <c r="E157" s="13">
        <f t="shared" ref="E157" si="366">E155-E156</f>
        <v>2882073</v>
      </c>
      <c r="F157" s="13">
        <f t="shared" ref="F157" si="367">F155-F156</f>
        <v>245714</v>
      </c>
      <c r="G157" s="66">
        <f t="shared" ref="G157" si="368">G155-G156</f>
        <v>141821</v>
      </c>
      <c r="H157" s="20">
        <f t="shared" ref="H157" si="369">F157/G157*100</f>
        <v>173.25642887865692</v>
      </c>
      <c r="I157" s="13">
        <f t="shared" ref="I157" si="370">I155-I156</f>
        <v>191365</v>
      </c>
      <c r="J157" s="61">
        <f t="shared" ref="J157" si="371">J155-J156</f>
        <v>119874</v>
      </c>
      <c r="K157" s="46">
        <f t="shared" si="221"/>
        <v>159.63845370972857</v>
      </c>
      <c r="L157" s="13">
        <f t="shared" ref="L157" si="372">L155-L156</f>
        <v>147650</v>
      </c>
    </row>
    <row r="158" spans="1:12" ht="25.5">
      <c r="A158" s="11" t="s">
        <v>97</v>
      </c>
      <c r="B158" s="12" t="s">
        <v>98</v>
      </c>
      <c r="C158" s="5">
        <v>4</v>
      </c>
      <c r="D158" s="13">
        <v>189211</v>
      </c>
      <c r="E158" s="13">
        <v>163496</v>
      </c>
      <c r="F158" s="13">
        <v>19843</v>
      </c>
      <c r="G158" s="66">
        <v>7757</v>
      </c>
      <c r="H158" s="20">
        <v>255.8</v>
      </c>
      <c r="I158" s="13">
        <v>19843</v>
      </c>
      <c r="J158" s="61">
        <v>7636</v>
      </c>
      <c r="K158" s="46">
        <f t="shared" si="221"/>
        <v>259.86118386589834</v>
      </c>
      <c r="L158" s="13">
        <v>14064</v>
      </c>
    </row>
    <row r="159" spans="1:12" ht="25.5">
      <c r="A159" s="19" t="s">
        <v>97</v>
      </c>
      <c r="B159" s="16" t="s">
        <v>204</v>
      </c>
      <c r="C159" s="5">
        <v>2</v>
      </c>
      <c r="D159" s="5">
        <v>175169</v>
      </c>
      <c r="E159" s="5">
        <v>150827</v>
      </c>
      <c r="F159" s="5">
        <v>18682</v>
      </c>
      <c r="G159" s="65">
        <v>7735</v>
      </c>
      <c r="H159" s="20">
        <f>F159/G159*100</f>
        <v>241.52553329023917</v>
      </c>
      <c r="I159" s="5">
        <v>18682</v>
      </c>
      <c r="J159" s="63">
        <v>7735</v>
      </c>
      <c r="K159" s="46">
        <f t="shared" si="221"/>
        <v>241.52553329023917</v>
      </c>
      <c r="L159" s="5">
        <v>13267</v>
      </c>
    </row>
    <row r="160" spans="1:12">
      <c r="A160" s="19"/>
      <c r="B160" s="16" t="s">
        <v>205</v>
      </c>
      <c r="C160" s="5">
        <f>C158-C159</f>
        <v>2</v>
      </c>
      <c r="D160" s="13">
        <f t="shared" ref="D160" si="373">D158-D159</f>
        <v>14042</v>
      </c>
      <c r="E160" s="13">
        <f t="shared" ref="E160" si="374">E158-E159</f>
        <v>12669</v>
      </c>
      <c r="F160" s="13">
        <f t="shared" ref="F160" si="375">F158-F159</f>
        <v>1161</v>
      </c>
      <c r="G160" s="66">
        <f t="shared" ref="G160" si="376">G158-G159</f>
        <v>22</v>
      </c>
      <c r="H160" s="20">
        <f t="shared" ref="H160" si="377">F160/G160*100</f>
        <v>5277.272727272727</v>
      </c>
      <c r="I160" s="13">
        <f t="shared" ref="I160" si="378">I158-I159</f>
        <v>1161</v>
      </c>
      <c r="J160" s="61">
        <f t="shared" ref="J160" si="379">J158-J159</f>
        <v>-99</v>
      </c>
      <c r="K160" s="46"/>
      <c r="L160" s="13">
        <f t="shared" ref="L160" si="380">L158-L159</f>
        <v>797</v>
      </c>
    </row>
    <row r="161" spans="1:12" ht="25.5">
      <c r="A161" s="11" t="s">
        <v>99</v>
      </c>
      <c r="B161" s="12" t="s">
        <v>100</v>
      </c>
      <c r="C161" s="5">
        <v>110</v>
      </c>
      <c r="D161" s="13">
        <v>3169605</v>
      </c>
      <c r="E161" s="13">
        <v>2902815</v>
      </c>
      <c r="F161" s="13">
        <v>245761</v>
      </c>
      <c r="G161" s="66">
        <v>142829</v>
      </c>
      <c r="H161" s="20">
        <v>172.1</v>
      </c>
      <c r="I161" s="13">
        <v>191412</v>
      </c>
      <c r="J161" s="61">
        <v>121003</v>
      </c>
      <c r="K161" s="46">
        <f t="shared" si="221"/>
        <v>158.1878135252845</v>
      </c>
      <c r="L161" s="13">
        <v>147535</v>
      </c>
    </row>
    <row r="162" spans="1:12" ht="25.5">
      <c r="A162" s="19" t="s">
        <v>99</v>
      </c>
      <c r="B162" s="16" t="s">
        <v>204</v>
      </c>
      <c r="C162" s="5">
        <v>2</v>
      </c>
      <c r="D162" s="5">
        <v>34939</v>
      </c>
      <c r="E162" s="5">
        <v>33411</v>
      </c>
      <c r="F162" s="5">
        <v>1208</v>
      </c>
      <c r="G162" s="65">
        <v>1030</v>
      </c>
      <c r="H162" s="20">
        <f>F162/G162*100</f>
        <v>117.28155339805826</v>
      </c>
      <c r="I162" s="5">
        <v>1208</v>
      </c>
      <c r="J162" s="63">
        <v>1030</v>
      </c>
      <c r="K162" s="46">
        <f t="shared" si="221"/>
        <v>117.28155339805826</v>
      </c>
      <c r="L162" s="5">
        <v>682</v>
      </c>
    </row>
    <row r="163" spans="1:12">
      <c r="A163" s="19"/>
      <c r="B163" s="16" t="s">
        <v>205</v>
      </c>
      <c r="C163" s="5"/>
      <c r="D163" s="5"/>
      <c r="E163" s="5"/>
      <c r="F163" s="5"/>
      <c r="G163" s="65"/>
      <c r="H163" s="20"/>
      <c r="I163" s="5"/>
      <c r="J163" s="63"/>
      <c r="K163" s="46"/>
      <c r="L163" s="5"/>
    </row>
    <row r="164" spans="1:12" s="18" customFormat="1" ht="25.5">
      <c r="A164" s="43" t="s">
        <v>187</v>
      </c>
      <c r="B164" s="44" t="s">
        <v>101</v>
      </c>
      <c r="C164" s="4">
        <v>184</v>
      </c>
      <c r="D164" s="45">
        <v>4489851</v>
      </c>
      <c r="E164" s="45">
        <v>3638127</v>
      </c>
      <c r="F164" s="45">
        <v>1093011</v>
      </c>
      <c r="G164" s="66">
        <v>741901</v>
      </c>
      <c r="H164" s="20">
        <v>147.30000000000001</v>
      </c>
      <c r="I164" s="45">
        <v>998849</v>
      </c>
      <c r="J164" s="59">
        <v>544962</v>
      </c>
      <c r="K164" s="46">
        <f t="shared" si="221"/>
        <v>183.28782557315924</v>
      </c>
      <c r="L164" s="45">
        <v>926229</v>
      </c>
    </row>
    <row r="165" spans="1:12" s="18" customFormat="1" ht="25.5">
      <c r="A165" s="17" t="s">
        <v>187</v>
      </c>
      <c r="B165" s="16" t="s">
        <v>204</v>
      </c>
      <c r="C165" s="4">
        <v>5</v>
      </c>
      <c r="D165" s="4">
        <v>266776</v>
      </c>
      <c r="E165" s="4">
        <v>285516</v>
      </c>
      <c r="F165" s="4">
        <v>23193</v>
      </c>
      <c r="G165" s="65">
        <v>5338</v>
      </c>
      <c r="H165" s="20">
        <f>F165/G165*100</f>
        <v>434.48857249906337</v>
      </c>
      <c r="I165" s="4">
        <v>18788</v>
      </c>
      <c r="J165" s="58">
        <v>1731</v>
      </c>
      <c r="K165" s="46">
        <f t="shared" ref="K165:K228" si="381">I165/J165*100</f>
        <v>1085.3841709994222</v>
      </c>
      <c r="L165" s="4">
        <v>6338</v>
      </c>
    </row>
    <row r="166" spans="1:12" s="18" customFormat="1">
      <c r="A166" s="17"/>
      <c r="B166" s="16" t="s">
        <v>205</v>
      </c>
      <c r="C166" s="5">
        <f>C164-C165</f>
        <v>179</v>
      </c>
      <c r="D166" s="13">
        <f t="shared" ref="D166" si="382">D164-D165</f>
        <v>4223075</v>
      </c>
      <c r="E166" s="13">
        <f t="shared" ref="E166" si="383">E164-E165</f>
        <v>3352611</v>
      </c>
      <c r="F166" s="13">
        <f t="shared" ref="F166" si="384">F164-F165</f>
        <v>1069818</v>
      </c>
      <c r="G166" s="66">
        <f t="shared" ref="G166" si="385">G164-G165</f>
        <v>736563</v>
      </c>
      <c r="H166" s="20">
        <f t="shared" ref="H166" si="386">F166/G166*100</f>
        <v>145.24460229471205</v>
      </c>
      <c r="I166" s="13">
        <f t="shared" ref="I166" si="387">I164-I165</f>
        <v>980061</v>
      </c>
      <c r="J166" s="61">
        <f t="shared" ref="J166" si="388">J164-J165</f>
        <v>543231</v>
      </c>
      <c r="K166" s="46">
        <f t="shared" si="381"/>
        <v>180.41330483716871</v>
      </c>
      <c r="L166" s="13">
        <f t="shared" ref="L166" si="389">L164-L165</f>
        <v>919891</v>
      </c>
    </row>
    <row r="167" spans="1:12">
      <c r="A167" s="11" t="s">
        <v>102</v>
      </c>
      <c r="B167" s="12" t="s">
        <v>103</v>
      </c>
      <c r="C167" s="5">
        <v>15</v>
      </c>
      <c r="D167" s="13">
        <v>39736</v>
      </c>
      <c r="E167" s="13">
        <v>38520</v>
      </c>
      <c r="F167" s="13">
        <v>4880</v>
      </c>
      <c r="G167" s="66">
        <v>2809</v>
      </c>
      <c r="H167" s="20">
        <v>173.7</v>
      </c>
      <c r="I167" s="13">
        <v>3049</v>
      </c>
      <c r="J167" s="61">
        <v>535</v>
      </c>
      <c r="K167" s="46">
        <f t="shared" si="381"/>
        <v>569.90654205607484</v>
      </c>
      <c r="L167" s="13">
        <v>2504</v>
      </c>
    </row>
    <row r="168" spans="1:12" ht="25.5">
      <c r="A168" s="19" t="s">
        <v>102</v>
      </c>
      <c r="B168" s="16" t="s">
        <v>204</v>
      </c>
      <c r="C168" s="5">
        <v>2</v>
      </c>
      <c r="D168" s="5">
        <v>5753</v>
      </c>
      <c r="E168" s="5">
        <v>6191</v>
      </c>
      <c r="F168" s="5">
        <v>3745</v>
      </c>
      <c r="G168" s="65">
        <v>229</v>
      </c>
      <c r="H168" s="20">
        <f>F168/G168*100</f>
        <v>1635.3711790393013</v>
      </c>
      <c r="I168" s="5">
        <v>2132</v>
      </c>
      <c r="J168" s="63">
        <v>-1257</v>
      </c>
      <c r="K168" s="46"/>
      <c r="L168" s="5">
        <v>1900</v>
      </c>
    </row>
    <row r="169" spans="1:12">
      <c r="A169" s="19"/>
      <c r="B169" s="16" t="s">
        <v>205</v>
      </c>
      <c r="C169" s="5">
        <f>C167-C168</f>
        <v>13</v>
      </c>
      <c r="D169" s="13">
        <f t="shared" ref="D169" si="390">D167-D168</f>
        <v>33983</v>
      </c>
      <c r="E169" s="13">
        <f t="shared" ref="E169" si="391">E167-E168</f>
        <v>32329</v>
      </c>
      <c r="F169" s="13">
        <f t="shared" ref="F169" si="392">F167-F168</f>
        <v>1135</v>
      </c>
      <c r="G169" s="66">
        <f t="shared" ref="G169" si="393">G167-G168</f>
        <v>2580</v>
      </c>
      <c r="H169" s="20">
        <f t="shared" ref="H169" si="394">F169/G169*100</f>
        <v>43.992248062015506</v>
      </c>
      <c r="I169" s="13">
        <f t="shared" ref="I169" si="395">I167-I168</f>
        <v>917</v>
      </c>
      <c r="J169" s="61">
        <f t="shared" ref="J169" si="396">J167-J168</f>
        <v>1792</v>
      </c>
      <c r="K169" s="46">
        <f t="shared" si="381"/>
        <v>51.171875</v>
      </c>
      <c r="L169" s="13">
        <f t="shared" ref="L169" si="397">L167-L168</f>
        <v>604</v>
      </c>
    </row>
    <row r="170" spans="1:12" ht="38.25">
      <c r="A170" s="11" t="s">
        <v>104</v>
      </c>
      <c r="B170" s="12" t="s">
        <v>105</v>
      </c>
      <c r="C170" s="5">
        <v>2</v>
      </c>
      <c r="D170" s="13">
        <v>179700</v>
      </c>
      <c r="E170" s="13">
        <v>152441</v>
      </c>
      <c r="F170" s="13">
        <v>27259</v>
      </c>
      <c r="G170" s="66" t="s">
        <v>21</v>
      </c>
      <c r="H170" s="20">
        <v>0</v>
      </c>
      <c r="I170" s="13">
        <v>27259</v>
      </c>
      <c r="J170" s="61" t="s">
        <v>21</v>
      </c>
      <c r="K170" s="46"/>
      <c r="L170" s="13">
        <v>25479</v>
      </c>
    </row>
    <row r="171" spans="1:12" ht="25.5">
      <c r="A171" s="11"/>
      <c r="B171" s="16" t="s">
        <v>204</v>
      </c>
      <c r="C171" s="5"/>
      <c r="D171" s="13"/>
      <c r="E171" s="13"/>
      <c r="F171" s="13"/>
      <c r="G171" s="66"/>
      <c r="H171" s="20"/>
      <c r="I171" s="13"/>
      <c r="J171" s="61"/>
      <c r="K171" s="46"/>
      <c r="L171" s="13"/>
    </row>
    <row r="172" spans="1:12">
      <c r="A172" s="11"/>
      <c r="B172" s="16" t="s">
        <v>205</v>
      </c>
      <c r="C172" s="5">
        <f>C170-C171</f>
        <v>2</v>
      </c>
      <c r="D172" s="13">
        <f t="shared" ref="D172" si="398">D170-D171</f>
        <v>179700</v>
      </c>
      <c r="E172" s="13">
        <f t="shared" ref="E172" si="399">E170-E171</f>
        <v>152441</v>
      </c>
      <c r="F172" s="13">
        <f t="shared" ref="F172" si="400">F170-F171</f>
        <v>27259</v>
      </c>
      <c r="G172" s="66" t="e">
        <f t="shared" ref="G172" si="401">G170-G171</f>
        <v>#VALUE!</v>
      </c>
      <c r="H172" s="20"/>
      <c r="I172" s="13">
        <f t="shared" ref="I172" si="402">I170-I171</f>
        <v>27259</v>
      </c>
      <c r="J172" s="61" t="e">
        <f t="shared" ref="J172" si="403">J170-J171</f>
        <v>#VALUE!</v>
      </c>
      <c r="K172" s="46"/>
      <c r="L172" s="13">
        <f t="shared" ref="L172" si="404">L170-L171</f>
        <v>25479</v>
      </c>
    </row>
    <row r="173" spans="1:12" ht="25.5">
      <c r="A173" s="11" t="s">
        <v>106</v>
      </c>
      <c r="B173" s="12" t="s">
        <v>107</v>
      </c>
      <c r="C173" s="5">
        <v>10</v>
      </c>
      <c r="D173" s="13">
        <v>74758</v>
      </c>
      <c r="E173" s="13">
        <v>92900</v>
      </c>
      <c r="F173" s="13">
        <v>28381</v>
      </c>
      <c r="G173" s="66">
        <v>9459</v>
      </c>
      <c r="H173" s="20">
        <v>300</v>
      </c>
      <c r="I173" s="13">
        <v>25423</v>
      </c>
      <c r="J173" s="61">
        <v>4911</v>
      </c>
      <c r="K173" s="46">
        <f t="shared" si="381"/>
        <v>517.67460802280596</v>
      </c>
      <c r="L173" s="13">
        <v>23250</v>
      </c>
    </row>
    <row r="174" spans="1:12" ht="25.5">
      <c r="A174" s="19" t="s">
        <v>106</v>
      </c>
      <c r="B174" s="16" t="s">
        <v>204</v>
      </c>
      <c r="C174" s="5">
        <v>1</v>
      </c>
      <c r="D174" s="5">
        <v>7667</v>
      </c>
      <c r="E174" s="5">
        <v>50688</v>
      </c>
      <c r="F174" s="5">
        <v>0</v>
      </c>
      <c r="G174" s="65" t="s">
        <v>21</v>
      </c>
      <c r="H174" s="20" t="e">
        <f>F174/G174*100</f>
        <v>#VALUE!</v>
      </c>
      <c r="I174" s="5">
        <v>-2792</v>
      </c>
      <c r="J174" s="63">
        <v>-2121</v>
      </c>
      <c r="K174" s="46">
        <f t="shared" si="381"/>
        <v>131.63602074493164</v>
      </c>
      <c r="L174" s="5">
        <v>-2234</v>
      </c>
    </row>
    <row r="175" spans="1:12">
      <c r="A175" s="19"/>
      <c r="B175" s="16" t="s">
        <v>205</v>
      </c>
      <c r="C175" s="5">
        <f>C173-C174</f>
        <v>9</v>
      </c>
      <c r="D175" s="13">
        <f t="shared" ref="D175" si="405">D173-D174</f>
        <v>67091</v>
      </c>
      <c r="E175" s="13">
        <f t="shared" ref="E175" si="406">E173-E174</f>
        <v>42212</v>
      </c>
      <c r="F175" s="13">
        <f t="shared" ref="F175" si="407">F173-F174</f>
        <v>28381</v>
      </c>
      <c r="G175" s="66" t="e">
        <f t="shared" ref="G175" si="408">G173-G174</f>
        <v>#VALUE!</v>
      </c>
      <c r="H175" s="20"/>
      <c r="I175" s="13">
        <f t="shared" ref="I175" si="409">I173-I174</f>
        <v>28215</v>
      </c>
      <c r="J175" s="61">
        <f t="shared" ref="J175" si="410">J173-J174</f>
        <v>7032</v>
      </c>
      <c r="K175" s="46">
        <f t="shared" si="381"/>
        <v>401.23720136518773</v>
      </c>
      <c r="L175" s="13">
        <f t="shared" ref="L175" si="411">L173-L174</f>
        <v>25484</v>
      </c>
    </row>
    <row r="176" spans="1:12">
      <c r="A176" s="11" t="s">
        <v>108</v>
      </c>
      <c r="B176" s="12" t="s">
        <v>109</v>
      </c>
      <c r="C176" s="5">
        <v>22</v>
      </c>
      <c r="D176" s="13">
        <v>460857</v>
      </c>
      <c r="E176" s="13">
        <v>435516</v>
      </c>
      <c r="F176" s="13">
        <v>34580</v>
      </c>
      <c r="G176" s="66">
        <v>20536</v>
      </c>
      <c r="H176" s="20">
        <v>168.4</v>
      </c>
      <c r="I176" s="13">
        <v>18074</v>
      </c>
      <c r="J176" s="61">
        <v>-2909</v>
      </c>
      <c r="K176" s="46"/>
      <c r="L176" s="13">
        <v>10313</v>
      </c>
    </row>
    <row r="177" spans="1:12" ht="25.5">
      <c r="A177" s="11"/>
      <c r="B177" s="16" t="s">
        <v>204</v>
      </c>
      <c r="C177" s="5"/>
      <c r="D177" s="13"/>
      <c r="E177" s="13"/>
      <c r="F177" s="13"/>
      <c r="G177" s="66"/>
      <c r="H177" s="20"/>
      <c r="I177" s="13"/>
      <c r="J177" s="61"/>
      <c r="K177" s="46"/>
      <c r="L177" s="13"/>
    </row>
    <row r="178" spans="1:12">
      <c r="A178" s="11"/>
      <c r="B178" s="16" t="s">
        <v>205</v>
      </c>
      <c r="C178" s="5">
        <f>C176-C177</f>
        <v>22</v>
      </c>
      <c r="D178" s="13">
        <f t="shared" ref="D178" si="412">D176-D177</f>
        <v>460857</v>
      </c>
      <c r="E178" s="13">
        <f t="shared" ref="E178" si="413">E176-E177</f>
        <v>435516</v>
      </c>
      <c r="F178" s="13">
        <f t="shared" ref="F178" si="414">F176-F177</f>
        <v>34580</v>
      </c>
      <c r="G178" s="66">
        <f t="shared" ref="G178" si="415">G176-G177</f>
        <v>20536</v>
      </c>
      <c r="H178" s="20">
        <f t="shared" ref="H178" si="416">F178/G178*100</f>
        <v>168.38722243864433</v>
      </c>
      <c r="I178" s="13">
        <f t="shared" ref="I178" si="417">I176-I177</f>
        <v>18074</v>
      </c>
      <c r="J178" s="61">
        <f t="shared" ref="J178" si="418">J176-J177</f>
        <v>-2909</v>
      </c>
      <c r="K178" s="46"/>
      <c r="L178" s="13">
        <f t="shared" ref="L178" si="419">L176-L177</f>
        <v>10313</v>
      </c>
    </row>
    <row r="179" spans="1:12" ht="51">
      <c r="A179" s="11" t="s">
        <v>110</v>
      </c>
      <c r="B179" s="12" t="s">
        <v>111</v>
      </c>
      <c r="C179" s="5">
        <v>81</v>
      </c>
      <c r="D179" s="13">
        <v>2273965</v>
      </c>
      <c r="E179" s="13">
        <v>1784008</v>
      </c>
      <c r="F179" s="13">
        <v>568488</v>
      </c>
      <c r="G179" s="66">
        <v>328295</v>
      </c>
      <c r="H179" s="20">
        <v>173.2</v>
      </c>
      <c r="I179" s="13">
        <v>510638</v>
      </c>
      <c r="J179" s="61">
        <v>186425</v>
      </c>
      <c r="K179" s="46">
        <f t="shared" si="381"/>
        <v>273.91068794421346</v>
      </c>
      <c r="L179" s="13">
        <v>494561</v>
      </c>
    </row>
    <row r="180" spans="1:12" ht="25.5">
      <c r="A180" s="19" t="s">
        <v>110</v>
      </c>
      <c r="B180" s="16" t="s">
        <v>204</v>
      </c>
      <c r="C180" s="5">
        <v>1</v>
      </c>
      <c r="D180" s="5">
        <v>210771</v>
      </c>
      <c r="E180" s="5">
        <v>199700</v>
      </c>
      <c r="F180" s="5">
        <v>9216</v>
      </c>
      <c r="G180" s="65" t="s">
        <v>21</v>
      </c>
      <c r="H180" s="20" t="s">
        <v>21</v>
      </c>
      <c r="I180" s="5">
        <v>9216</v>
      </c>
      <c r="J180" s="63" t="s">
        <v>21</v>
      </c>
      <c r="K180" s="46"/>
      <c r="L180" s="5">
        <v>9213</v>
      </c>
    </row>
    <row r="181" spans="1:12">
      <c r="A181" s="19"/>
      <c r="B181" s="16" t="s">
        <v>205</v>
      </c>
      <c r="C181" s="5">
        <f>C179-C180</f>
        <v>80</v>
      </c>
      <c r="D181" s="13">
        <f t="shared" ref="D181" si="420">D179-D180</f>
        <v>2063194</v>
      </c>
      <c r="E181" s="13">
        <f t="shared" ref="E181" si="421">E179-E180</f>
        <v>1584308</v>
      </c>
      <c r="F181" s="13">
        <f t="shared" ref="F181" si="422">F179-F180</f>
        <v>559272</v>
      </c>
      <c r="G181" s="66" t="e">
        <f t="shared" ref="G181" si="423">G179-G180</f>
        <v>#VALUE!</v>
      </c>
      <c r="H181" s="20"/>
      <c r="I181" s="13">
        <f t="shared" ref="I181" si="424">I179-I180</f>
        <v>501422</v>
      </c>
      <c r="J181" s="61" t="e">
        <f t="shared" ref="J181" si="425">J179-J180</f>
        <v>#VALUE!</v>
      </c>
      <c r="K181" s="46"/>
      <c r="L181" s="13">
        <f t="shared" ref="L181" si="426">L179-L180</f>
        <v>485348</v>
      </c>
    </row>
    <row r="182" spans="1:12" ht="25.5">
      <c r="A182" s="11" t="s">
        <v>112</v>
      </c>
      <c r="B182" s="12" t="s">
        <v>113</v>
      </c>
      <c r="C182" s="5">
        <v>54</v>
      </c>
      <c r="D182" s="13">
        <v>1460835</v>
      </c>
      <c r="E182" s="13">
        <v>1134742</v>
      </c>
      <c r="F182" s="13">
        <v>429423</v>
      </c>
      <c r="G182" s="66">
        <v>380802</v>
      </c>
      <c r="H182" s="20">
        <v>112.8</v>
      </c>
      <c r="I182" s="13">
        <v>414406</v>
      </c>
      <c r="J182" s="61">
        <v>356000</v>
      </c>
      <c r="K182" s="46">
        <f t="shared" si="381"/>
        <v>116.40617977528089</v>
      </c>
      <c r="L182" s="13">
        <v>370122</v>
      </c>
    </row>
    <row r="183" spans="1:12" ht="25.5">
      <c r="A183" s="19" t="s">
        <v>112</v>
      </c>
      <c r="B183" s="16" t="s">
        <v>204</v>
      </c>
      <c r="C183" s="5">
        <v>1</v>
      </c>
      <c r="D183" s="5">
        <v>42585</v>
      </c>
      <c r="E183" s="5">
        <v>28937</v>
      </c>
      <c r="F183" s="5">
        <v>10232</v>
      </c>
      <c r="G183" s="65">
        <v>5109</v>
      </c>
      <c r="H183" s="20">
        <f>F183/G183*100</f>
        <v>200.27402622822473</v>
      </c>
      <c r="I183" s="5">
        <v>10232</v>
      </c>
      <c r="J183" s="63">
        <v>5109</v>
      </c>
      <c r="K183" s="46">
        <f t="shared" si="381"/>
        <v>200.27402622822473</v>
      </c>
      <c r="L183" s="5">
        <v>-2541</v>
      </c>
    </row>
    <row r="184" spans="1:12">
      <c r="A184" s="19"/>
      <c r="B184" s="16" t="s">
        <v>205</v>
      </c>
      <c r="C184" s="5">
        <f>C182-C183</f>
        <v>53</v>
      </c>
      <c r="D184" s="13">
        <f t="shared" ref="D184" si="427">D182-D183</f>
        <v>1418250</v>
      </c>
      <c r="E184" s="13">
        <f t="shared" ref="E184" si="428">E182-E183</f>
        <v>1105805</v>
      </c>
      <c r="F184" s="13">
        <f t="shared" ref="F184" si="429">F182-F183</f>
        <v>419191</v>
      </c>
      <c r="G184" s="66">
        <f t="shared" ref="G184" si="430">G182-G183</f>
        <v>375693</v>
      </c>
      <c r="H184" s="20">
        <f t="shared" ref="H184" si="431">F184/G184*100</f>
        <v>111.57807039258118</v>
      </c>
      <c r="I184" s="13">
        <f t="shared" ref="I184" si="432">I182-I183</f>
        <v>404174</v>
      </c>
      <c r="J184" s="61">
        <f t="shared" ref="J184" si="433">J182-J183</f>
        <v>350891</v>
      </c>
      <c r="K184" s="46">
        <f t="shared" si="381"/>
        <v>115.18505746798864</v>
      </c>
      <c r="L184" s="13">
        <f t="shared" ref="L184" si="434">L182-L183</f>
        <v>372663</v>
      </c>
    </row>
    <row r="185" spans="1:12" s="18" customFormat="1" ht="25.5">
      <c r="A185" s="43" t="s">
        <v>188</v>
      </c>
      <c r="B185" s="44" t="s">
        <v>114</v>
      </c>
      <c r="C185" s="4">
        <v>23</v>
      </c>
      <c r="D185" s="45">
        <v>358815</v>
      </c>
      <c r="E185" s="45">
        <v>256537</v>
      </c>
      <c r="F185" s="45">
        <v>503997</v>
      </c>
      <c r="G185" s="66">
        <v>153913</v>
      </c>
      <c r="H185" s="20">
        <v>327.5</v>
      </c>
      <c r="I185" s="45">
        <v>271323</v>
      </c>
      <c r="J185" s="59">
        <v>89857</v>
      </c>
      <c r="K185" s="46">
        <f t="shared" si="381"/>
        <v>301.94976462601687</v>
      </c>
      <c r="L185" s="45">
        <v>260972</v>
      </c>
    </row>
    <row r="186" spans="1:12" s="18" customFormat="1" ht="25.5">
      <c r="A186" s="17" t="s">
        <v>188</v>
      </c>
      <c r="B186" s="16" t="s">
        <v>204</v>
      </c>
      <c r="C186" s="4">
        <v>4</v>
      </c>
      <c r="D186" s="4">
        <v>15</v>
      </c>
      <c r="E186" s="4">
        <v>522</v>
      </c>
      <c r="F186" s="4">
        <v>2851</v>
      </c>
      <c r="G186" s="65">
        <v>144</v>
      </c>
      <c r="H186" s="20">
        <f>F186/G186*100</f>
        <v>1979.8611111111111</v>
      </c>
      <c r="I186" s="4">
        <v>2851</v>
      </c>
      <c r="J186" s="58">
        <v>144</v>
      </c>
      <c r="K186" s="46">
        <f t="shared" si="381"/>
        <v>1979.8611111111111</v>
      </c>
      <c r="L186" s="4">
        <v>2824</v>
      </c>
    </row>
    <row r="187" spans="1:12" s="18" customFormat="1">
      <c r="A187" s="17"/>
      <c r="B187" s="16" t="s">
        <v>205</v>
      </c>
      <c r="C187" s="5">
        <f>C185-C186</f>
        <v>19</v>
      </c>
      <c r="D187" s="13">
        <f t="shared" ref="D187" si="435">D185-D186</f>
        <v>358800</v>
      </c>
      <c r="E187" s="13">
        <f t="shared" ref="E187" si="436">E185-E186</f>
        <v>256015</v>
      </c>
      <c r="F187" s="13">
        <f t="shared" ref="F187" si="437">F185-F186</f>
        <v>501146</v>
      </c>
      <c r="G187" s="66">
        <f t="shared" ref="G187" si="438">G185-G186</f>
        <v>153769</v>
      </c>
      <c r="H187" s="20">
        <f t="shared" ref="H187" si="439">F187/G187*100</f>
        <v>325.90834303403159</v>
      </c>
      <c r="I187" s="13">
        <f t="shared" ref="I187" si="440">I185-I186</f>
        <v>268472</v>
      </c>
      <c r="J187" s="61">
        <f t="shared" ref="J187" si="441">J185-J186</f>
        <v>89713</v>
      </c>
      <c r="K187" s="46">
        <f t="shared" si="381"/>
        <v>299.25651800742367</v>
      </c>
      <c r="L187" s="13">
        <f t="shared" ref="L187" si="442">L185-L186</f>
        <v>258148</v>
      </c>
    </row>
    <row r="188" spans="1:12" ht="38.25">
      <c r="A188" s="11" t="s">
        <v>115</v>
      </c>
      <c r="B188" s="12" t="s">
        <v>116</v>
      </c>
      <c r="C188" s="5">
        <v>22</v>
      </c>
      <c r="D188" s="13">
        <v>358815</v>
      </c>
      <c r="E188" s="13">
        <v>256408</v>
      </c>
      <c r="F188" s="13">
        <v>503997</v>
      </c>
      <c r="G188" s="66">
        <v>153842</v>
      </c>
      <c r="H188" s="20">
        <v>327.60000000000002</v>
      </c>
      <c r="I188" s="13">
        <v>272124</v>
      </c>
      <c r="J188" s="61">
        <v>89786</v>
      </c>
      <c r="K188" s="46">
        <f t="shared" si="381"/>
        <v>303.08065845454746</v>
      </c>
      <c r="L188" s="13">
        <v>261777</v>
      </c>
    </row>
    <row r="189" spans="1:12" ht="25.5">
      <c r="A189" s="19" t="s">
        <v>115</v>
      </c>
      <c r="B189" s="16" t="s">
        <v>204</v>
      </c>
      <c r="C189" s="5">
        <v>4</v>
      </c>
      <c r="D189" s="5">
        <v>15</v>
      </c>
      <c r="E189" s="5">
        <v>522</v>
      </c>
      <c r="F189" s="5">
        <v>2851</v>
      </c>
      <c r="G189" s="65">
        <v>144</v>
      </c>
      <c r="H189" s="20">
        <f>F189/G189*100</f>
        <v>1979.8611111111111</v>
      </c>
      <c r="I189" s="5">
        <v>2851</v>
      </c>
      <c r="J189" s="63">
        <v>144</v>
      </c>
      <c r="K189" s="46">
        <f t="shared" si="381"/>
        <v>1979.8611111111111</v>
      </c>
      <c r="L189" s="5">
        <v>2824</v>
      </c>
    </row>
    <row r="190" spans="1:12">
      <c r="A190" s="19"/>
      <c r="B190" s="16" t="s">
        <v>205</v>
      </c>
      <c r="C190" s="5">
        <f>C188-C189</f>
        <v>18</v>
      </c>
      <c r="D190" s="13">
        <f t="shared" ref="D190" si="443">D188-D189</f>
        <v>358800</v>
      </c>
      <c r="E190" s="13">
        <f t="shared" ref="E190" si="444">E188-E189</f>
        <v>255886</v>
      </c>
      <c r="F190" s="13">
        <f t="shared" ref="F190" si="445">F188-F189</f>
        <v>501146</v>
      </c>
      <c r="G190" s="66">
        <f t="shared" ref="G190" si="446">G188-G189</f>
        <v>153698</v>
      </c>
      <c r="H190" s="20">
        <f t="shared" ref="H190" si="447">F190/G190*100</f>
        <v>326.05889471561113</v>
      </c>
      <c r="I190" s="13">
        <f t="shared" ref="I190" si="448">I188-I189</f>
        <v>269273</v>
      </c>
      <c r="J190" s="61">
        <f t="shared" ref="J190" si="449">J188-J189</f>
        <v>89642</v>
      </c>
      <c r="K190" s="46">
        <f t="shared" si="381"/>
        <v>300.38709533477612</v>
      </c>
      <c r="L190" s="13">
        <f t="shared" ref="L190" si="450">L188-L189</f>
        <v>258953</v>
      </c>
    </row>
    <row r="191" spans="1:12" s="18" customFormat="1" ht="25.5">
      <c r="A191" s="43" t="s">
        <v>189</v>
      </c>
      <c r="B191" s="44" t="s">
        <v>117</v>
      </c>
      <c r="C191" s="4">
        <v>599</v>
      </c>
      <c r="D191" s="45">
        <v>9526184</v>
      </c>
      <c r="E191" s="45">
        <v>8520421</v>
      </c>
      <c r="F191" s="45">
        <v>1784813</v>
      </c>
      <c r="G191" s="66">
        <v>1759686</v>
      </c>
      <c r="H191" s="20">
        <v>101.4</v>
      </c>
      <c r="I191" s="45">
        <v>1379465</v>
      </c>
      <c r="J191" s="59">
        <v>1117904</v>
      </c>
      <c r="K191" s="46">
        <f t="shared" si="381"/>
        <v>123.39744736578453</v>
      </c>
      <c r="L191" s="45">
        <v>1183907</v>
      </c>
    </row>
    <row r="192" spans="1:12" s="18" customFormat="1" ht="25.5">
      <c r="A192" s="17" t="s">
        <v>189</v>
      </c>
      <c r="B192" s="16" t="s">
        <v>204</v>
      </c>
      <c r="C192" s="4">
        <v>17</v>
      </c>
      <c r="D192" s="4">
        <v>2192658</v>
      </c>
      <c r="E192" s="4">
        <v>2269408</v>
      </c>
      <c r="F192" s="4">
        <v>23828</v>
      </c>
      <c r="G192" s="65">
        <v>46589</v>
      </c>
      <c r="H192" s="20">
        <f>F192/G192*100</f>
        <v>51.145120092725747</v>
      </c>
      <c r="I192" s="4">
        <v>-86331</v>
      </c>
      <c r="J192" s="58">
        <v>-73290</v>
      </c>
      <c r="K192" s="46">
        <f t="shared" si="381"/>
        <v>117.79369627507164</v>
      </c>
      <c r="L192" s="4">
        <v>-79012</v>
      </c>
    </row>
    <row r="193" spans="1:12" s="18" customFormat="1">
      <c r="A193" s="17"/>
      <c r="B193" s="16" t="s">
        <v>205</v>
      </c>
      <c r="C193" s="5">
        <f>C191-C192</f>
        <v>582</v>
      </c>
      <c r="D193" s="13">
        <f t="shared" ref="D193" si="451">D191-D192</f>
        <v>7333526</v>
      </c>
      <c r="E193" s="13">
        <f t="shared" ref="E193" si="452">E191-E192</f>
        <v>6251013</v>
      </c>
      <c r="F193" s="13">
        <f t="shared" ref="F193" si="453">F191-F192</f>
        <v>1760985</v>
      </c>
      <c r="G193" s="66">
        <f t="shared" ref="G193" si="454">G191-G192</f>
        <v>1713097</v>
      </c>
      <c r="H193" s="20">
        <f t="shared" ref="H193" si="455">F193/G193*100</f>
        <v>102.79540504711642</v>
      </c>
      <c r="I193" s="13">
        <f t="shared" ref="I193" si="456">I191-I192</f>
        <v>1465796</v>
      </c>
      <c r="J193" s="61">
        <f t="shared" ref="J193" si="457">J191-J192</f>
        <v>1191194</v>
      </c>
      <c r="K193" s="46">
        <f t="shared" si="381"/>
        <v>123.0526681632043</v>
      </c>
      <c r="L193" s="13">
        <f t="shared" ref="L193" si="458">L191-L192</f>
        <v>1262919</v>
      </c>
    </row>
    <row r="194" spans="1:12">
      <c r="A194" s="11" t="s">
        <v>118</v>
      </c>
      <c r="B194" s="12" t="s">
        <v>119</v>
      </c>
      <c r="C194" s="5">
        <v>599</v>
      </c>
      <c r="D194" s="13">
        <v>9526184</v>
      </c>
      <c r="E194" s="13">
        <v>8520421</v>
      </c>
      <c r="F194" s="13">
        <v>1784813</v>
      </c>
      <c r="G194" s="66">
        <v>1759686</v>
      </c>
      <c r="H194" s="20">
        <v>101.4</v>
      </c>
      <c r="I194" s="13">
        <v>1379465</v>
      </c>
      <c r="J194" s="61">
        <v>1117904</v>
      </c>
      <c r="K194" s="46">
        <f t="shared" si="381"/>
        <v>123.39744736578453</v>
      </c>
      <c r="L194" s="13">
        <v>1183907</v>
      </c>
    </row>
    <row r="195" spans="1:12" ht="25.5">
      <c r="A195" s="19" t="s">
        <v>118</v>
      </c>
      <c r="B195" s="16" t="s">
        <v>204</v>
      </c>
      <c r="C195" s="5">
        <v>17</v>
      </c>
      <c r="D195" s="5">
        <v>2192658</v>
      </c>
      <c r="E195" s="5">
        <v>2269408</v>
      </c>
      <c r="F195" s="5">
        <v>23828</v>
      </c>
      <c r="G195" s="65">
        <v>46589</v>
      </c>
      <c r="H195" s="20">
        <f>F195/G195*100</f>
        <v>51.145120092725747</v>
      </c>
      <c r="I195" s="5">
        <v>-86331</v>
      </c>
      <c r="J195" s="63">
        <v>-73290</v>
      </c>
      <c r="K195" s="46">
        <f t="shared" si="381"/>
        <v>117.79369627507164</v>
      </c>
      <c r="L195" s="5">
        <v>-79012</v>
      </c>
    </row>
    <row r="196" spans="1:12">
      <c r="A196" s="19"/>
      <c r="B196" s="16" t="s">
        <v>205</v>
      </c>
      <c r="C196" s="5">
        <f>C194-C195</f>
        <v>582</v>
      </c>
      <c r="D196" s="13">
        <f t="shared" ref="D196" si="459">D194-D195</f>
        <v>7333526</v>
      </c>
      <c r="E196" s="13">
        <f t="shared" ref="E196" si="460">E194-E195</f>
        <v>6251013</v>
      </c>
      <c r="F196" s="13">
        <f t="shared" ref="F196" si="461">F194-F195</f>
        <v>1760985</v>
      </c>
      <c r="G196" s="66">
        <f t="shared" ref="G196" si="462">G194-G195</f>
        <v>1713097</v>
      </c>
      <c r="H196" s="20">
        <f t="shared" ref="H196" si="463">F196/G196*100</f>
        <v>102.79540504711642</v>
      </c>
      <c r="I196" s="13">
        <f t="shared" ref="I196" si="464">I194-I195</f>
        <v>1465796</v>
      </c>
      <c r="J196" s="61">
        <f t="shared" ref="J196" si="465">J194-J195</f>
        <v>1191194</v>
      </c>
      <c r="K196" s="46">
        <f t="shared" si="381"/>
        <v>123.0526681632043</v>
      </c>
      <c r="L196" s="13">
        <f t="shared" ref="L196" si="466">L194-L195</f>
        <v>1262919</v>
      </c>
    </row>
    <row r="197" spans="1:12" s="18" customFormat="1" ht="38.25">
      <c r="A197" s="43" t="s">
        <v>190</v>
      </c>
      <c r="B197" s="44" t="s">
        <v>120</v>
      </c>
      <c r="C197" s="4">
        <v>412</v>
      </c>
      <c r="D197" s="45">
        <v>4352954</v>
      </c>
      <c r="E197" s="45">
        <v>3651766</v>
      </c>
      <c r="F197" s="45">
        <v>690229</v>
      </c>
      <c r="G197" s="66">
        <v>549403</v>
      </c>
      <c r="H197" s="20">
        <v>125.6</v>
      </c>
      <c r="I197" s="45">
        <v>557094</v>
      </c>
      <c r="J197" s="59">
        <v>453442</v>
      </c>
      <c r="K197" s="46">
        <f t="shared" si="381"/>
        <v>122.85893234415867</v>
      </c>
      <c r="L197" s="45">
        <v>539365</v>
      </c>
    </row>
    <row r="198" spans="1:12" s="18" customFormat="1" ht="25.5">
      <c r="A198" s="17" t="s">
        <v>190</v>
      </c>
      <c r="B198" s="16" t="s">
        <v>204</v>
      </c>
      <c r="C198" s="4">
        <v>16</v>
      </c>
      <c r="D198" s="4">
        <v>41476</v>
      </c>
      <c r="E198" s="4">
        <v>32771</v>
      </c>
      <c r="F198" s="4">
        <v>10418</v>
      </c>
      <c r="G198" s="65">
        <v>8392</v>
      </c>
      <c r="H198" s="20">
        <f>F198/G198*100</f>
        <v>124.14204003813157</v>
      </c>
      <c r="I198" s="4">
        <v>10418</v>
      </c>
      <c r="J198" s="58">
        <v>8392</v>
      </c>
      <c r="K198" s="46">
        <f t="shared" si="381"/>
        <v>124.14204003813157</v>
      </c>
      <c r="L198" s="4">
        <v>9615</v>
      </c>
    </row>
    <row r="199" spans="1:12" s="18" customFormat="1">
      <c r="A199" s="17"/>
      <c r="B199" s="16" t="s">
        <v>205</v>
      </c>
      <c r="C199" s="5">
        <f>C197-C198</f>
        <v>396</v>
      </c>
      <c r="D199" s="13">
        <f t="shared" ref="D199" si="467">D197-D198</f>
        <v>4311478</v>
      </c>
      <c r="E199" s="13">
        <f t="shared" ref="E199" si="468">E197-E198</f>
        <v>3618995</v>
      </c>
      <c r="F199" s="13">
        <f t="shared" ref="F199" si="469">F197-F198</f>
        <v>679811</v>
      </c>
      <c r="G199" s="66">
        <f t="shared" ref="G199" si="470">G197-G198</f>
        <v>541011</v>
      </c>
      <c r="H199" s="20">
        <f t="shared" ref="H199" si="471">F199/G199*100</f>
        <v>125.65567058710452</v>
      </c>
      <c r="I199" s="13">
        <f t="shared" ref="I199" si="472">I197-I198</f>
        <v>546676</v>
      </c>
      <c r="J199" s="61">
        <f t="shared" ref="J199" si="473">J197-J198</f>
        <v>445050</v>
      </c>
      <c r="K199" s="46">
        <f t="shared" si="381"/>
        <v>122.83473766992472</v>
      </c>
      <c r="L199" s="13">
        <f t="shared" ref="L199" si="474">L197-L198</f>
        <v>529750</v>
      </c>
    </row>
    <row r="200" spans="1:12" ht="25.5">
      <c r="A200" s="11" t="s">
        <v>121</v>
      </c>
      <c r="B200" s="12" t="s">
        <v>122</v>
      </c>
      <c r="C200" s="5">
        <v>152</v>
      </c>
      <c r="D200" s="13">
        <v>525198</v>
      </c>
      <c r="E200" s="13">
        <v>456619</v>
      </c>
      <c r="F200" s="13">
        <v>58246</v>
      </c>
      <c r="G200" s="66">
        <v>47338</v>
      </c>
      <c r="H200" s="20">
        <v>123</v>
      </c>
      <c r="I200" s="13">
        <v>42225</v>
      </c>
      <c r="J200" s="61">
        <v>36848</v>
      </c>
      <c r="K200" s="46">
        <f t="shared" si="381"/>
        <v>114.59237950499347</v>
      </c>
      <c r="L200" s="13">
        <v>34298</v>
      </c>
    </row>
    <row r="201" spans="1:12" ht="25.5">
      <c r="A201" s="19" t="s">
        <v>121</v>
      </c>
      <c r="B201" s="16" t="s">
        <v>204</v>
      </c>
      <c r="C201" s="5">
        <v>6</v>
      </c>
      <c r="D201" s="5">
        <v>894</v>
      </c>
      <c r="E201" s="5">
        <v>885</v>
      </c>
      <c r="F201" s="5">
        <v>6</v>
      </c>
      <c r="G201" s="65">
        <v>31</v>
      </c>
      <c r="H201" s="20">
        <f>F201/G201*100</f>
        <v>19.35483870967742</v>
      </c>
      <c r="I201" s="5">
        <v>6</v>
      </c>
      <c r="J201" s="63">
        <v>31</v>
      </c>
      <c r="K201" s="46">
        <f t="shared" si="381"/>
        <v>19.35483870967742</v>
      </c>
      <c r="L201" s="5">
        <v>5</v>
      </c>
    </row>
    <row r="202" spans="1:12">
      <c r="A202" s="19"/>
      <c r="B202" s="16" t="s">
        <v>205</v>
      </c>
      <c r="C202" s="5">
        <f>C200-C201</f>
        <v>146</v>
      </c>
      <c r="D202" s="13">
        <f t="shared" ref="D202" si="475">D200-D201</f>
        <v>524304</v>
      </c>
      <c r="E202" s="13">
        <f t="shared" ref="E202" si="476">E200-E201</f>
        <v>455734</v>
      </c>
      <c r="F202" s="13">
        <f t="shared" ref="F202" si="477">F200-F201</f>
        <v>58240</v>
      </c>
      <c r="G202" s="66">
        <f t="shared" ref="G202" si="478">G200-G201</f>
        <v>47307</v>
      </c>
      <c r="H202" s="20">
        <f t="shared" ref="H202" si="479">F202/G202*100</f>
        <v>123.11074471008519</v>
      </c>
      <c r="I202" s="13">
        <f t="shared" ref="I202" si="480">I200-I201</f>
        <v>42219</v>
      </c>
      <c r="J202" s="61">
        <f t="shared" ref="J202" si="481">J200-J201</f>
        <v>36817</v>
      </c>
      <c r="K202" s="46">
        <f t="shared" si="381"/>
        <v>114.67256973680637</v>
      </c>
      <c r="L202" s="13">
        <f t="shared" ref="L202" si="482">L200-L201</f>
        <v>34293</v>
      </c>
    </row>
    <row r="203" spans="1:12" ht="38.25">
      <c r="A203" s="11" t="s">
        <v>123</v>
      </c>
      <c r="B203" s="12" t="s">
        <v>124</v>
      </c>
      <c r="C203" s="5">
        <v>41</v>
      </c>
      <c r="D203" s="13">
        <v>343954</v>
      </c>
      <c r="E203" s="13">
        <v>275320</v>
      </c>
      <c r="F203" s="13">
        <v>47767</v>
      </c>
      <c r="G203" s="66">
        <v>58147</v>
      </c>
      <c r="H203" s="20">
        <v>82.1</v>
      </c>
      <c r="I203" s="13">
        <v>39093</v>
      </c>
      <c r="J203" s="61">
        <v>20273</v>
      </c>
      <c r="K203" s="46">
        <f t="shared" si="381"/>
        <v>192.83283184531149</v>
      </c>
      <c r="L203" s="13">
        <v>28920</v>
      </c>
    </row>
    <row r="204" spans="1:12" ht="25.5">
      <c r="A204" s="19" t="s">
        <v>123</v>
      </c>
      <c r="B204" s="16" t="s">
        <v>204</v>
      </c>
      <c r="C204" s="5">
        <v>2</v>
      </c>
      <c r="D204" s="5">
        <v>10519</v>
      </c>
      <c r="E204" s="5">
        <v>4755</v>
      </c>
      <c r="F204" s="5">
        <v>7025</v>
      </c>
      <c r="G204" s="65">
        <v>6654</v>
      </c>
      <c r="H204" s="20">
        <f>F204/G204*100</f>
        <v>105.575593627893</v>
      </c>
      <c r="I204" s="5">
        <v>7025</v>
      </c>
      <c r="J204" s="63">
        <v>6654</v>
      </c>
      <c r="K204" s="46">
        <f t="shared" si="381"/>
        <v>105.575593627893</v>
      </c>
      <c r="L204" s="5">
        <v>6641</v>
      </c>
    </row>
    <row r="205" spans="1:12">
      <c r="A205" s="19"/>
      <c r="B205" s="16" t="s">
        <v>205</v>
      </c>
      <c r="C205" s="5">
        <f>C203-C204</f>
        <v>39</v>
      </c>
      <c r="D205" s="13">
        <f t="shared" ref="D205" si="483">D203-D204</f>
        <v>333435</v>
      </c>
      <c r="E205" s="13">
        <f t="shared" ref="E205" si="484">E203-E204</f>
        <v>270565</v>
      </c>
      <c r="F205" s="13">
        <f t="shared" ref="F205" si="485">F203-F204</f>
        <v>40742</v>
      </c>
      <c r="G205" s="66">
        <f t="shared" ref="G205" si="486">G203-G204</f>
        <v>51493</v>
      </c>
      <c r="H205" s="20">
        <f t="shared" ref="H205" si="487">F205/G205*100</f>
        <v>79.12143398131785</v>
      </c>
      <c r="I205" s="13">
        <f t="shared" ref="I205" si="488">I203-I204</f>
        <v>32068</v>
      </c>
      <c r="J205" s="61">
        <f t="shared" ref="J205" si="489">J203-J204</f>
        <v>13619</v>
      </c>
      <c r="K205" s="46">
        <f t="shared" si="381"/>
        <v>235.4651589690873</v>
      </c>
      <c r="L205" s="13">
        <f t="shared" ref="L205" si="490">L203-L204</f>
        <v>22279</v>
      </c>
    </row>
    <row r="206" spans="1:12" ht="51">
      <c r="A206" s="11" t="s">
        <v>125</v>
      </c>
      <c r="B206" s="12" t="s">
        <v>126</v>
      </c>
      <c r="C206" s="5">
        <v>122</v>
      </c>
      <c r="D206" s="13">
        <v>2671848</v>
      </c>
      <c r="E206" s="13">
        <v>2345551</v>
      </c>
      <c r="F206" s="13">
        <v>332967</v>
      </c>
      <c r="G206" s="66">
        <v>335653</v>
      </c>
      <c r="H206" s="20">
        <v>99.2</v>
      </c>
      <c r="I206" s="13">
        <v>241660</v>
      </c>
      <c r="J206" s="61">
        <v>295425</v>
      </c>
      <c r="K206" s="46">
        <f t="shared" si="381"/>
        <v>81.800795464161808</v>
      </c>
      <c r="L206" s="13">
        <v>258190</v>
      </c>
    </row>
    <row r="207" spans="1:12" ht="25.5">
      <c r="A207" s="19" t="s">
        <v>125</v>
      </c>
      <c r="B207" s="16" t="s">
        <v>204</v>
      </c>
      <c r="C207" s="5">
        <v>6</v>
      </c>
      <c r="D207" s="5">
        <v>30056</v>
      </c>
      <c r="E207" s="5">
        <v>27131</v>
      </c>
      <c r="F207" s="5">
        <v>3384</v>
      </c>
      <c r="G207" s="65">
        <v>1707</v>
      </c>
      <c r="H207" s="20">
        <f>F207/G207*100</f>
        <v>198.24253075571175</v>
      </c>
      <c r="I207" s="5">
        <v>3384</v>
      </c>
      <c r="J207" s="63">
        <v>1707</v>
      </c>
      <c r="K207" s="46">
        <f t="shared" si="381"/>
        <v>198.24253075571175</v>
      </c>
      <c r="L207" s="5">
        <v>2966</v>
      </c>
    </row>
    <row r="208" spans="1:12">
      <c r="A208" s="19"/>
      <c r="B208" s="16" t="s">
        <v>205</v>
      </c>
      <c r="C208" s="5">
        <f>C206-C207</f>
        <v>116</v>
      </c>
      <c r="D208" s="13">
        <f t="shared" ref="D208" si="491">D206-D207</f>
        <v>2641792</v>
      </c>
      <c r="E208" s="13">
        <f t="shared" ref="E208" si="492">E206-E207</f>
        <v>2318420</v>
      </c>
      <c r="F208" s="13">
        <f t="shared" ref="F208" si="493">F206-F207</f>
        <v>329583</v>
      </c>
      <c r="G208" s="66">
        <f t="shared" ref="G208" si="494">G206-G207</f>
        <v>333946</v>
      </c>
      <c r="H208" s="20">
        <f t="shared" ref="H208" si="495">F208/G208*100</f>
        <v>98.693501344528755</v>
      </c>
      <c r="I208" s="13">
        <f t="shared" ref="I208" si="496">I206-I207</f>
        <v>238276</v>
      </c>
      <c r="J208" s="61">
        <f t="shared" ref="J208" si="497">J206-J207</f>
        <v>293718</v>
      </c>
      <c r="K208" s="46">
        <f t="shared" si="381"/>
        <v>81.124071388202296</v>
      </c>
      <c r="L208" s="13">
        <f t="shared" ref="L208" si="498">L206-L207</f>
        <v>255224</v>
      </c>
    </row>
    <row r="209" spans="1:12">
      <c r="A209" s="11" t="s">
        <v>127</v>
      </c>
      <c r="B209" s="12" t="s">
        <v>128</v>
      </c>
      <c r="C209" s="5">
        <v>19</v>
      </c>
      <c r="D209" s="13">
        <v>144953</v>
      </c>
      <c r="E209" s="13">
        <v>77942</v>
      </c>
      <c r="F209" s="13">
        <v>63449</v>
      </c>
      <c r="G209" s="66">
        <v>2018</v>
      </c>
      <c r="H209" s="20">
        <v>3144.2</v>
      </c>
      <c r="I209" s="13">
        <v>62655</v>
      </c>
      <c r="J209" s="61">
        <v>1896</v>
      </c>
      <c r="K209" s="46">
        <f t="shared" si="381"/>
        <v>3304.588607594937</v>
      </c>
      <c r="L209" s="13">
        <v>60285</v>
      </c>
    </row>
    <row r="210" spans="1:12" ht="25.5">
      <c r="A210" s="19" t="s">
        <v>127</v>
      </c>
      <c r="B210" s="16" t="s">
        <v>204</v>
      </c>
      <c r="C210" s="5">
        <v>1</v>
      </c>
      <c r="D210" s="5">
        <v>7</v>
      </c>
      <c r="E210" s="5" t="s">
        <v>21</v>
      </c>
      <c r="F210" s="5">
        <v>3</v>
      </c>
      <c r="G210" s="65" t="s">
        <v>21</v>
      </c>
      <c r="H210" s="20" t="s">
        <v>21</v>
      </c>
      <c r="I210" s="5">
        <v>3</v>
      </c>
      <c r="J210" s="63" t="s">
        <v>21</v>
      </c>
      <c r="K210" s="46"/>
      <c r="L210" s="5">
        <v>3</v>
      </c>
    </row>
    <row r="211" spans="1:12">
      <c r="A211" s="19"/>
      <c r="B211" s="16" t="s">
        <v>205</v>
      </c>
      <c r="C211" s="5">
        <f>C209-C210</f>
        <v>18</v>
      </c>
      <c r="D211" s="13">
        <f t="shared" ref="D211" si="499">D209-D210</f>
        <v>144946</v>
      </c>
      <c r="E211" s="13" t="e">
        <f t="shared" ref="E211" si="500">E209-E210</f>
        <v>#VALUE!</v>
      </c>
      <c r="F211" s="13">
        <f t="shared" ref="F211" si="501">F209-F210</f>
        <v>63446</v>
      </c>
      <c r="G211" s="66" t="e">
        <f t="shared" ref="G211" si="502">G209-G210</f>
        <v>#VALUE!</v>
      </c>
      <c r="H211" s="20"/>
      <c r="I211" s="13">
        <f t="shared" ref="I211" si="503">I209-I210</f>
        <v>62652</v>
      </c>
      <c r="J211" s="61" t="e">
        <f t="shared" ref="J211" si="504">J209-J210</f>
        <v>#VALUE!</v>
      </c>
      <c r="K211" s="46"/>
      <c r="L211" s="13">
        <f t="shared" ref="L211" si="505">L209-L210</f>
        <v>60282</v>
      </c>
    </row>
    <row r="212" spans="1:12" ht="25.5">
      <c r="A212" s="11" t="s">
        <v>129</v>
      </c>
      <c r="B212" s="12" t="s">
        <v>130</v>
      </c>
      <c r="C212" s="5">
        <v>56</v>
      </c>
      <c r="D212" s="13">
        <v>380882</v>
      </c>
      <c r="E212" s="13">
        <v>305622</v>
      </c>
      <c r="F212" s="13">
        <v>88027</v>
      </c>
      <c r="G212" s="66">
        <v>48411</v>
      </c>
      <c r="H212" s="20">
        <v>181.8</v>
      </c>
      <c r="I212" s="13">
        <v>72264</v>
      </c>
      <c r="J212" s="61">
        <v>44199</v>
      </c>
      <c r="K212" s="46">
        <f t="shared" si="381"/>
        <v>163.49691169483472</v>
      </c>
      <c r="L212" s="13">
        <v>63528</v>
      </c>
    </row>
    <row r="213" spans="1:12" ht="25.5">
      <c r="A213" s="11"/>
      <c r="B213" s="16" t="s">
        <v>204</v>
      </c>
      <c r="C213" s="5"/>
      <c r="D213" s="13"/>
      <c r="E213" s="13"/>
      <c r="F213" s="13"/>
      <c r="G213" s="66"/>
      <c r="H213" s="20"/>
      <c r="I213" s="13"/>
      <c r="J213" s="61"/>
      <c r="K213" s="46"/>
      <c r="L213" s="13"/>
    </row>
    <row r="214" spans="1:12">
      <c r="A214" s="11"/>
      <c r="B214" s="16" t="s">
        <v>205</v>
      </c>
      <c r="C214" s="5">
        <f>C212-C213</f>
        <v>56</v>
      </c>
      <c r="D214" s="13">
        <f t="shared" ref="D214" si="506">D212-D213</f>
        <v>380882</v>
      </c>
      <c r="E214" s="13">
        <f t="shared" ref="E214" si="507">E212-E213</f>
        <v>305622</v>
      </c>
      <c r="F214" s="13">
        <f t="shared" ref="F214" si="508">F212-F213</f>
        <v>88027</v>
      </c>
      <c r="G214" s="66">
        <f t="shared" ref="G214" si="509">G212-G213</f>
        <v>48411</v>
      </c>
      <c r="H214" s="20">
        <f t="shared" ref="H214" si="510">F214/G214*100</f>
        <v>181.83264134184381</v>
      </c>
      <c r="I214" s="13">
        <f t="shared" ref="I214" si="511">I212-I213</f>
        <v>72264</v>
      </c>
      <c r="J214" s="61">
        <f t="shared" ref="J214" si="512">J212-J213</f>
        <v>44199</v>
      </c>
      <c r="K214" s="46">
        <f t="shared" si="381"/>
        <v>163.49691169483472</v>
      </c>
      <c r="L214" s="13">
        <f t="shared" ref="L214" si="513">L212-L213</f>
        <v>63528</v>
      </c>
    </row>
    <row r="215" spans="1:12" ht="25.5">
      <c r="A215" s="11" t="s">
        <v>131</v>
      </c>
      <c r="B215" s="12" t="s">
        <v>132</v>
      </c>
      <c r="C215" s="5">
        <v>17</v>
      </c>
      <c r="D215" s="13">
        <v>264612</v>
      </c>
      <c r="E215" s="13">
        <v>172923</v>
      </c>
      <c r="F215" s="13">
        <v>96755</v>
      </c>
      <c r="G215" s="66">
        <v>56738</v>
      </c>
      <c r="H215" s="20">
        <v>170.5</v>
      </c>
      <c r="I215" s="13">
        <v>96279</v>
      </c>
      <c r="J215" s="61">
        <v>53712</v>
      </c>
      <c r="K215" s="46">
        <f t="shared" si="381"/>
        <v>179.25044682752457</v>
      </c>
      <c r="L215" s="13">
        <v>91292</v>
      </c>
    </row>
    <row r="216" spans="1:12" ht="25.5">
      <c r="A216" s="11"/>
      <c r="B216" s="16" t="s">
        <v>204</v>
      </c>
      <c r="C216" s="5"/>
      <c r="D216" s="13"/>
      <c r="E216" s="13"/>
      <c r="F216" s="13"/>
      <c r="G216" s="66"/>
      <c r="H216" s="20"/>
      <c r="I216" s="13"/>
      <c r="J216" s="61"/>
      <c r="K216" s="46"/>
      <c r="L216" s="13"/>
    </row>
    <row r="217" spans="1:12">
      <c r="A217" s="11"/>
      <c r="B217" s="16" t="s">
        <v>205</v>
      </c>
      <c r="C217" s="5">
        <f>C215-C216</f>
        <v>17</v>
      </c>
      <c r="D217" s="13">
        <f t="shared" ref="D217" si="514">D215-D216</f>
        <v>264612</v>
      </c>
      <c r="E217" s="13">
        <f t="shared" ref="E217" si="515">E215-E216</f>
        <v>172923</v>
      </c>
      <c r="F217" s="13">
        <f t="shared" ref="F217" si="516">F215-F216</f>
        <v>96755</v>
      </c>
      <c r="G217" s="66">
        <f t="shared" ref="G217" si="517">G215-G216</f>
        <v>56738</v>
      </c>
      <c r="H217" s="20">
        <f t="shared" ref="H217" si="518">F217/G217*100</f>
        <v>170.52945116147907</v>
      </c>
      <c r="I217" s="13">
        <f t="shared" ref="I217" si="519">I215-I216</f>
        <v>96279</v>
      </c>
      <c r="J217" s="61">
        <f t="shared" ref="J217" si="520">J215-J216</f>
        <v>53712</v>
      </c>
      <c r="K217" s="46">
        <f t="shared" si="381"/>
        <v>179.25044682752457</v>
      </c>
      <c r="L217" s="13">
        <f t="shared" ref="L217" si="521">L215-L216</f>
        <v>91292</v>
      </c>
    </row>
    <row r="218" spans="1:12">
      <c r="A218" s="11" t="s">
        <v>133</v>
      </c>
      <c r="B218" s="12" t="s">
        <v>134</v>
      </c>
      <c r="C218" s="5">
        <v>5</v>
      </c>
      <c r="D218" s="13">
        <v>21507</v>
      </c>
      <c r="E218" s="13">
        <v>17789</v>
      </c>
      <c r="F218" s="13">
        <v>3018</v>
      </c>
      <c r="G218" s="66">
        <v>1098</v>
      </c>
      <c r="H218" s="20">
        <v>274.89999999999998</v>
      </c>
      <c r="I218" s="13">
        <v>2918</v>
      </c>
      <c r="J218" s="61">
        <v>1089</v>
      </c>
      <c r="K218" s="46">
        <f t="shared" si="381"/>
        <v>267.95224977043159</v>
      </c>
      <c r="L218" s="13">
        <v>2852</v>
      </c>
    </row>
    <row r="219" spans="1:12" ht="25.5">
      <c r="A219" s="11"/>
      <c r="B219" s="16" t="s">
        <v>204</v>
      </c>
      <c r="C219" s="5"/>
      <c r="D219" s="13"/>
      <c r="E219" s="13"/>
      <c r="F219" s="13"/>
      <c r="G219" s="66"/>
      <c r="H219" s="20"/>
      <c r="I219" s="13"/>
      <c r="J219" s="61"/>
      <c r="K219" s="46"/>
      <c r="L219" s="13"/>
    </row>
    <row r="220" spans="1:12">
      <c r="A220" s="11"/>
      <c r="B220" s="16" t="s">
        <v>205</v>
      </c>
      <c r="C220" s="5">
        <f>C218-C219</f>
        <v>5</v>
      </c>
      <c r="D220" s="13">
        <f t="shared" ref="D220" si="522">D218-D219</f>
        <v>21507</v>
      </c>
      <c r="E220" s="13">
        <f t="shared" ref="E220" si="523">E218-E219</f>
        <v>17789</v>
      </c>
      <c r="F220" s="13">
        <f t="shared" ref="F220" si="524">F218-F219</f>
        <v>3018</v>
      </c>
      <c r="G220" s="66">
        <f t="shared" ref="G220" si="525">G218-G219</f>
        <v>1098</v>
      </c>
      <c r="H220" s="20">
        <f t="shared" ref="H220" si="526">F220/G220*100</f>
        <v>274.8633879781421</v>
      </c>
      <c r="I220" s="13">
        <f t="shared" ref="I220" si="527">I218-I219</f>
        <v>2918</v>
      </c>
      <c r="J220" s="61">
        <f t="shared" ref="J220" si="528">J218-J219</f>
        <v>1089</v>
      </c>
      <c r="K220" s="46">
        <f t="shared" si="381"/>
        <v>267.95224977043159</v>
      </c>
      <c r="L220" s="13">
        <f t="shared" ref="L220" si="529">L218-L219</f>
        <v>2852</v>
      </c>
    </row>
    <row r="221" spans="1:12" s="18" customFormat="1" ht="51">
      <c r="A221" s="43" t="s">
        <v>191</v>
      </c>
      <c r="B221" s="44" t="s">
        <v>135</v>
      </c>
      <c r="C221" s="4">
        <v>208</v>
      </c>
      <c r="D221" s="45">
        <v>2173200</v>
      </c>
      <c r="E221" s="45">
        <v>1642886</v>
      </c>
      <c r="F221" s="45">
        <v>443830</v>
      </c>
      <c r="G221" s="66">
        <v>264950</v>
      </c>
      <c r="H221" s="20">
        <v>167.5</v>
      </c>
      <c r="I221" s="45">
        <v>425758</v>
      </c>
      <c r="J221" s="59">
        <v>237742</v>
      </c>
      <c r="K221" s="46">
        <f t="shared" si="381"/>
        <v>179.0840490952377</v>
      </c>
      <c r="L221" s="45">
        <v>373778</v>
      </c>
    </row>
    <row r="222" spans="1:12" s="18" customFormat="1" ht="25.5">
      <c r="A222" s="17" t="s">
        <v>191</v>
      </c>
      <c r="B222" s="16" t="s">
        <v>204</v>
      </c>
      <c r="C222" s="4">
        <v>2</v>
      </c>
      <c r="D222" s="4">
        <v>83158</v>
      </c>
      <c r="E222" s="4">
        <v>79596</v>
      </c>
      <c r="F222" s="4">
        <v>3182</v>
      </c>
      <c r="G222" s="65">
        <v>2279</v>
      </c>
      <c r="H222" s="20">
        <f>F222/G222*100</f>
        <v>139.62264150943395</v>
      </c>
      <c r="I222" s="4">
        <v>3182</v>
      </c>
      <c r="J222" s="58">
        <v>2279</v>
      </c>
      <c r="K222" s="46">
        <f t="shared" si="381"/>
        <v>139.62264150943395</v>
      </c>
      <c r="L222" s="4">
        <v>2681</v>
      </c>
    </row>
    <row r="223" spans="1:12" s="18" customFormat="1">
      <c r="A223" s="17"/>
      <c r="B223" s="16" t="s">
        <v>205</v>
      </c>
      <c r="C223" s="5">
        <f>C221-C222</f>
        <v>206</v>
      </c>
      <c r="D223" s="13">
        <f t="shared" ref="D223" si="530">D221-D222</f>
        <v>2090042</v>
      </c>
      <c r="E223" s="13">
        <f t="shared" ref="E223" si="531">E221-E222</f>
        <v>1563290</v>
      </c>
      <c r="F223" s="13">
        <f t="shared" ref="F223" si="532">F221-F222</f>
        <v>440648</v>
      </c>
      <c r="G223" s="66">
        <f t="shared" ref="G223" si="533">G221-G222</f>
        <v>262671</v>
      </c>
      <c r="H223" s="20">
        <f t="shared" ref="H223" si="534">F223/G223*100</f>
        <v>167.75662330443788</v>
      </c>
      <c r="I223" s="13">
        <f t="shared" ref="I223" si="535">I221-I222</f>
        <v>422576</v>
      </c>
      <c r="J223" s="61">
        <f t="shared" ref="J223" si="536">J221-J222</f>
        <v>235463</v>
      </c>
      <c r="K223" s="46">
        <f t="shared" si="381"/>
        <v>179.46598828690708</v>
      </c>
      <c r="L223" s="13">
        <f t="shared" ref="L223" si="537">L221-L222</f>
        <v>371097</v>
      </c>
    </row>
    <row r="224" spans="1:12">
      <c r="A224" s="11" t="s">
        <v>136</v>
      </c>
      <c r="B224" s="12" t="s">
        <v>137</v>
      </c>
      <c r="C224" s="5">
        <v>29</v>
      </c>
      <c r="D224" s="13">
        <v>176830</v>
      </c>
      <c r="E224" s="13">
        <v>99355</v>
      </c>
      <c r="F224" s="13">
        <v>83641</v>
      </c>
      <c r="G224" s="66">
        <v>72677</v>
      </c>
      <c r="H224" s="20">
        <v>115.1</v>
      </c>
      <c r="I224" s="13">
        <v>78426</v>
      </c>
      <c r="J224" s="61">
        <v>55002</v>
      </c>
      <c r="K224" s="46">
        <f t="shared" si="381"/>
        <v>142.58754227119016</v>
      </c>
      <c r="L224" s="13">
        <v>74277</v>
      </c>
    </row>
    <row r="225" spans="1:12" ht="25.5">
      <c r="A225" s="11"/>
      <c r="B225" s="16" t="s">
        <v>204</v>
      </c>
      <c r="C225" s="5"/>
      <c r="D225" s="13"/>
      <c r="E225" s="13"/>
      <c r="F225" s="13"/>
      <c r="G225" s="66"/>
      <c r="H225" s="20"/>
      <c r="I225" s="13"/>
      <c r="J225" s="61"/>
      <c r="K225" s="46"/>
      <c r="L225" s="13"/>
    </row>
    <row r="226" spans="1:12">
      <c r="A226" s="11"/>
      <c r="B226" s="16" t="s">
        <v>205</v>
      </c>
      <c r="C226" s="5">
        <f>C224-C225</f>
        <v>29</v>
      </c>
      <c r="D226" s="13">
        <f t="shared" ref="D226" si="538">D224-D225</f>
        <v>176830</v>
      </c>
      <c r="E226" s="13">
        <f t="shared" ref="E226" si="539">E224-E225</f>
        <v>99355</v>
      </c>
      <c r="F226" s="13">
        <f t="shared" ref="F226" si="540">F224-F225</f>
        <v>83641</v>
      </c>
      <c r="G226" s="66">
        <f t="shared" ref="G226" si="541">G224-G225</f>
        <v>72677</v>
      </c>
      <c r="H226" s="20">
        <f t="shared" ref="H226" si="542">F226/G226*100</f>
        <v>115.08592814783218</v>
      </c>
      <c r="I226" s="13">
        <f t="shared" ref="I226" si="543">I224-I225</f>
        <v>78426</v>
      </c>
      <c r="J226" s="61">
        <f t="shared" ref="J226" si="544">J224-J225</f>
        <v>55002</v>
      </c>
      <c r="K226" s="46">
        <f t="shared" si="381"/>
        <v>142.58754227119016</v>
      </c>
      <c r="L226" s="13">
        <f t="shared" ref="L226" si="545">L224-L225</f>
        <v>74277</v>
      </c>
    </row>
    <row r="227" spans="1:12" ht="25.5">
      <c r="A227" s="11" t="s">
        <v>138</v>
      </c>
      <c r="B227" s="12" t="s">
        <v>139</v>
      </c>
      <c r="C227" s="5">
        <v>3</v>
      </c>
      <c r="D227" s="13">
        <v>14081</v>
      </c>
      <c r="E227" s="13">
        <v>10173</v>
      </c>
      <c r="F227" s="13">
        <v>3784</v>
      </c>
      <c r="G227" s="66">
        <v>678</v>
      </c>
      <c r="H227" s="20">
        <v>558.1</v>
      </c>
      <c r="I227" s="13">
        <v>3783</v>
      </c>
      <c r="J227" s="61">
        <v>678</v>
      </c>
      <c r="K227" s="46">
        <f t="shared" si="381"/>
        <v>557.9646017699115</v>
      </c>
      <c r="L227" s="13">
        <v>3368</v>
      </c>
    </row>
    <row r="228" spans="1:12" ht="25.5">
      <c r="A228" s="11"/>
      <c r="B228" s="16" t="s">
        <v>204</v>
      </c>
      <c r="C228" s="5"/>
      <c r="D228" s="13"/>
      <c r="E228" s="13"/>
      <c r="F228" s="13"/>
      <c r="G228" s="66"/>
      <c r="H228" s="20"/>
      <c r="I228" s="13"/>
      <c r="J228" s="61"/>
      <c r="K228" s="46"/>
      <c r="L228" s="13"/>
    </row>
    <row r="229" spans="1:12">
      <c r="A229" s="11"/>
      <c r="B229" s="16" t="s">
        <v>205</v>
      </c>
      <c r="C229" s="5">
        <f>C227-C228</f>
        <v>3</v>
      </c>
      <c r="D229" s="13">
        <f t="shared" ref="D229" si="546">D227-D228</f>
        <v>14081</v>
      </c>
      <c r="E229" s="13">
        <f t="shared" ref="E229" si="547">E227-E228</f>
        <v>10173</v>
      </c>
      <c r="F229" s="13">
        <f t="shared" ref="F229" si="548">F227-F228</f>
        <v>3784</v>
      </c>
      <c r="G229" s="66">
        <f t="shared" ref="G229" si="549">G227-G228</f>
        <v>678</v>
      </c>
      <c r="H229" s="20">
        <f t="shared" ref="H229" si="550">F229/G229*100</f>
        <v>558.11209439528022</v>
      </c>
      <c r="I229" s="13">
        <f t="shared" ref="I229" si="551">I227-I228</f>
        <v>3783</v>
      </c>
      <c r="J229" s="61">
        <f t="shared" ref="J229" si="552">J227-J228</f>
        <v>678</v>
      </c>
      <c r="K229" s="46">
        <f t="shared" ref="K229:K292" si="553">I229/J229*100</f>
        <v>557.9646017699115</v>
      </c>
      <c r="L229" s="13">
        <f t="shared" ref="L229" si="554">L227-L228</f>
        <v>3368</v>
      </c>
    </row>
    <row r="230" spans="1:12" ht="38.25">
      <c r="A230" s="11" t="s">
        <v>140</v>
      </c>
      <c r="B230" s="12" t="s">
        <v>141</v>
      </c>
      <c r="C230" s="5">
        <v>52</v>
      </c>
      <c r="D230" s="13">
        <v>144849</v>
      </c>
      <c r="E230" s="13">
        <v>128134</v>
      </c>
      <c r="F230" s="13">
        <v>13003</v>
      </c>
      <c r="G230" s="66">
        <v>8946</v>
      </c>
      <c r="H230" s="20">
        <v>145.30000000000001</v>
      </c>
      <c r="I230" s="13">
        <v>11447</v>
      </c>
      <c r="J230" s="61">
        <v>7753</v>
      </c>
      <c r="K230" s="46">
        <f t="shared" si="553"/>
        <v>147.64607248806914</v>
      </c>
      <c r="L230" s="13">
        <v>8959</v>
      </c>
    </row>
    <row r="231" spans="1:12" ht="25.5">
      <c r="A231" s="11"/>
      <c r="B231" s="16" t="s">
        <v>204</v>
      </c>
      <c r="C231" s="5"/>
      <c r="D231" s="13"/>
      <c r="E231" s="13"/>
      <c r="F231" s="13"/>
      <c r="G231" s="66"/>
      <c r="H231" s="20"/>
      <c r="I231" s="13"/>
      <c r="J231" s="61"/>
      <c r="K231" s="46"/>
      <c r="L231" s="13"/>
    </row>
    <row r="232" spans="1:12">
      <c r="A232" s="11"/>
      <c r="B232" s="16" t="s">
        <v>205</v>
      </c>
      <c r="C232" s="5">
        <f>C230-C231</f>
        <v>52</v>
      </c>
      <c r="D232" s="13">
        <f t="shared" ref="D232" si="555">D230-D231</f>
        <v>144849</v>
      </c>
      <c r="E232" s="13">
        <f t="shared" ref="E232" si="556">E230-E231</f>
        <v>128134</v>
      </c>
      <c r="F232" s="13">
        <f t="shared" ref="F232" si="557">F230-F231</f>
        <v>13003</v>
      </c>
      <c r="G232" s="66">
        <f t="shared" ref="G232" si="558">G230-G231</f>
        <v>8946</v>
      </c>
      <c r="H232" s="20">
        <f t="shared" ref="H232" si="559">F232/G232*100</f>
        <v>145.3498770400179</v>
      </c>
      <c r="I232" s="13">
        <f t="shared" ref="I232" si="560">I230-I231</f>
        <v>11447</v>
      </c>
      <c r="J232" s="61">
        <f t="shared" ref="J232" si="561">J230-J231</f>
        <v>7753</v>
      </c>
      <c r="K232" s="46">
        <f t="shared" si="553"/>
        <v>147.64607248806914</v>
      </c>
      <c r="L232" s="13">
        <f t="shared" ref="L232" si="562">L230-L231</f>
        <v>8959</v>
      </c>
    </row>
    <row r="233" spans="1:12" ht="38.25">
      <c r="A233" s="11" t="s">
        <v>142</v>
      </c>
      <c r="B233" s="12" t="s">
        <v>143</v>
      </c>
      <c r="C233" s="5">
        <v>68</v>
      </c>
      <c r="D233" s="13">
        <v>1466675</v>
      </c>
      <c r="E233" s="13">
        <v>1059819</v>
      </c>
      <c r="F233" s="13">
        <v>318519</v>
      </c>
      <c r="G233" s="66">
        <v>155140</v>
      </c>
      <c r="H233" s="20">
        <v>205.3</v>
      </c>
      <c r="I233" s="13">
        <v>310986</v>
      </c>
      <c r="J233" s="61">
        <v>149087</v>
      </c>
      <c r="K233" s="46">
        <f t="shared" si="553"/>
        <v>208.59363995519394</v>
      </c>
      <c r="L233" s="13">
        <v>270897</v>
      </c>
    </row>
    <row r="234" spans="1:12" ht="25.5">
      <c r="A234" s="19" t="s">
        <v>142</v>
      </c>
      <c r="B234" s="16" t="s">
        <v>204</v>
      </c>
      <c r="C234" s="5">
        <v>1</v>
      </c>
      <c r="D234" s="5">
        <v>66786</v>
      </c>
      <c r="E234" s="5">
        <v>64880</v>
      </c>
      <c r="F234" s="5">
        <v>1806</v>
      </c>
      <c r="G234" s="65">
        <v>2217</v>
      </c>
      <c r="H234" s="20">
        <f>F234/G234*100</f>
        <v>81.461434370771315</v>
      </c>
      <c r="I234" s="5">
        <v>1806</v>
      </c>
      <c r="J234" s="63">
        <v>2217</v>
      </c>
      <c r="K234" s="46">
        <f t="shared" si="553"/>
        <v>81.461434370771315</v>
      </c>
      <c r="L234" s="5">
        <v>1593</v>
      </c>
    </row>
    <row r="235" spans="1:12">
      <c r="A235" s="19"/>
      <c r="B235" s="16" t="s">
        <v>205</v>
      </c>
      <c r="C235" s="5">
        <f>C233-C234</f>
        <v>67</v>
      </c>
      <c r="D235" s="13">
        <f t="shared" ref="D235" si="563">D233-D234</f>
        <v>1399889</v>
      </c>
      <c r="E235" s="13">
        <f t="shared" ref="E235" si="564">E233-E234</f>
        <v>994939</v>
      </c>
      <c r="F235" s="13">
        <f t="shared" ref="F235" si="565">F233-F234</f>
        <v>316713</v>
      </c>
      <c r="G235" s="66">
        <f t="shared" ref="G235" si="566">G233-G234</f>
        <v>152923</v>
      </c>
      <c r="H235" s="20">
        <f t="shared" ref="H235" si="567">F235/G235*100</f>
        <v>207.106190697279</v>
      </c>
      <c r="I235" s="13">
        <f t="shared" ref="I235" si="568">I233-I234</f>
        <v>309180</v>
      </c>
      <c r="J235" s="61">
        <f t="shared" ref="J235" si="569">J233-J234</f>
        <v>146870</v>
      </c>
      <c r="K235" s="46">
        <f t="shared" si="553"/>
        <v>210.51269830462314</v>
      </c>
      <c r="L235" s="13">
        <f t="shared" ref="L235" si="570">L233-L234</f>
        <v>269304</v>
      </c>
    </row>
    <row r="236" spans="1:12" ht="25.5">
      <c r="A236" s="11" t="s">
        <v>144</v>
      </c>
      <c r="B236" s="12" t="s">
        <v>145</v>
      </c>
      <c r="C236" s="5">
        <v>29</v>
      </c>
      <c r="D236" s="13">
        <v>275076</v>
      </c>
      <c r="E236" s="13">
        <v>261909</v>
      </c>
      <c r="F236" s="13">
        <v>12153</v>
      </c>
      <c r="G236" s="66">
        <v>15865</v>
      </c>
      <c r="H236" s="20">
        <v>76.599999999999994</v>
      </c>
      <c r="I236" s="13">
        <v>10030</v>
      </c>
      <c r="J236" s="61">
        <v>14175</v>
      </c>
      <c r="K236" s="46">
        <f t="shared" si="553"/>
        <v>70.758377425044088</v>
      </c>
      <c r="L236" s="13">
        <v>7433</v>
      </c>
    </row>
    <row r="237" spans="1:12" ht="25.5">
      <c r="A237" s="11"/>
      <c r="B237" s="16" t="s">
        <v>204</v>
      </c>
      <c r="C237" s="5"/>
      <c r="D237" s="13"/>
      <c r="E237" s="13"/>
      <c r="F237" s="13"/>
      <c r="G237" s="66"/>
      <c r="H237" s="20"/>
      <c r="I237" s="13"/>
      <c r="J237" s="61"/>
      <c r="K237" s="46"/>
      <c r="L237" s="13"/>
    </row>
    <row r="238" spans="1:12">
      <c r="A238" s="11"/>
      <c r="B238" s="16" t="s">
        <v>205</v>
      </c>
      <c r="C238" s="5">
        <f>C236-C237</f>
        <v>29</v>
      </c>
      <c r="D238" s="13">
        <f t="shared" ref="D238" si="571">D236-D237</f>
        <v>275076</v>
      </c>
      <c r="E238" s="13">
        <f t="shared" ref="E238" si="572">E236-E237</f>
        <v>261909</v>
      </c>
      <c r="F238" s="13">
        <f t="shared" ref="F238" si="573">F236-F237</f>
        <v>12153</v>
      </c>
      <c r="G238" s="66">
        <f t="shared" ref="G238" si="574">G236-G237</f>
        <v>15865</v>
      </c>
      <c r="H238" s="20">
        <f t="shared" ref="H238" si="575">F238/G238*100</f>
        <v>76.60258430507406</v>
      </c>
      <c r="I238" s="13">
        <f t="shared" ref="I238" si="576">I236-I237</f>
        <v>10030</v>
      </c>
      <c r="J238" s="61">
        <f t="shared" ref="J238" si="577">J236-J237</f>
        <v>14175</v>
      </c>
      <c r="K238" s="46">
        <f t="shared" si="553"/>
        <v>70.758377425044088</v>
      </c>
      <c r="L238" s="13">
        <f t="shared" ref="L238" si="578">L236-L237</f>
        <v>7433</v>
      </c>
    </row>
    <row r="239" spans="1:12" ht="76.5">
      <c r="A239" s="11" t="s">
        <v>146</v>
      </c>
      <c r="B239" s="12" t="s">
        <v>147</v>
      </c>
      <c r="C239" s="5">
        <v>27</v>
      </c>
      <c r="D239" s="13">
        <v>95689</v>
      </c>
      <c r="E239" s="13">
        <v>83496</v>
      </c>
      <c r="F239" s="13">
        <v>12730</v>
      </c>
      <c r="G239" s="66">
        <v>11644</v>
      </c>
      <c r="H239" s="20">
        <v>109.3</v>
      </c>
      <c r="I239" s="13">
        <v>11086</v>
      </c>
      <c r="J239" s="61">
        <v>11047</v>
      </c>
      <c r="K239" s="46">
        <f t="shared" si="553"/>
        <v>100.35303702362633</v>
      </c>
      <c r="L239" s="13">
        <v>8844</v>
      </c>
    </row>
    <row r="240" spans="1:12" ht="25.5">
      <c r="A240" s="19" t="s">
        <v>146</v>
      </c>
      <c r="B240" s="16" t="s">
        <v>204</v>
      </c>
      <c r="C240" s="5">
        <v>1</v>
      </c>
      <c r="D240" s="5">
        <v>16372</v>
      </c>
      <c r="E240" s="5">
        <v>14716</v>
      </c>
      <c r="F240" s="5">
        <v>1376</v>
      </c>
      <c r="G240" s="65">
        <v>62</v>
      </c>
      <c r="H240" s="20">
        <f>F240/G240*100</f>
        <v>2219.3548387096776</v>
      </c>
      <c r="I240" s="5">
        <v>1376</v>
      </c>
      <c r="J240" s="63">
        <v>62</v>
      </c>
      <c r="K240" s="46">
        <f t="shared" si="553"/>
        <v>2219.3548387096776</v>
      </c>
      <c r="L240" s="5">
        <v>1088</v>
      </c>
    </row>
    <row r="241" spans="1:12">
      <c r="A241" s="19"/>
      <c r="B241" s="16" t="s">
        <v>205</v>
      </c>
      <c r="C241" s="5">
        <f>C239-C240</f>
        <v>26</v>
      </c>
      <c r="D241" s="13">
        <f t="shared" ref="D241" si="579">D239-D240</f>
        <v>79317</v>
      </c>
      <c r="E241" s="13">
        <f t="shared" ref="E241" si="580">E239-E240</f>
        <v>68780</v>
      </c>
      <c r="F241" s="13">
        <f t="shared" ref="F241" si="581">F239-F240</f>
        <v>11354</v>
      </c>
      <c r="G241" s="66">
        <f t="shared" ref="G241" si="582">G239-G240</f>
        <v>11582</v>
      </c>
      <c r="H241" s="20">
        <f t="shared" ref="H241" si="583">F241/G241*100</f>
        <v>98.031428078052159</v>
      </c>
      <c r="I241" s="13">
        <f t="shared" ref="I241" si="584">I239-I240</f>
        <v>9710</v>
      </c>
      <c r="J241" s="61">
        <f t="shared" ref="J241" si="585">J239-J240</f>
        <v>10985</v>
      </c>
      <c r="K241" s="46">
        <f t="shared" si="553"/>
        <v>88.393263541192539</v>
      </c>
      <c r="L241" s="13">
        <f t="shared" ref="L241" si="586">L239-L240</f>
        <v>7756</v>
      </c>
    </row>
    <row r="242" spans="1:12" s="18" customFormat="1" ht="51">
      <c r="A242" s="43" t="s">
        <v>192</v>
      </c>
      <c r="B242" s="44" t="s">
        <v>148</v>
      </c>
      <c r="C242" s="4">
        <v>3</v>
      </c>
      <c r="D242" s="45">
        <v>22749</v>
      </c>
      <c r="E242" s="45">
        <v>19964</v>
      </c>
      <c r="F242" s="45">
        <v>957</v>
      </c>
      <c r="G242" s="66">
        <v>767</v>
      </c>
      <c r="H242" s="20">
        <v>124.8</v>
      </c>
      <c r="I242" s="45">
        <v>957</v>
      </c>
      <c r="J242" s="59">
        <v>697</v>
      </c>
      <c r="K242" s="46">
        <f t="shared" si="553"/>
        <v>137.30272596843616</v>
      </c>
      <c r="L242" s="45">
        <v>303</v>
      </c>
    </row>
    <row r="243" spans="1:12" s="18" customFormat="1" ht="25.5">
      <c r="A243" s="17" t="s">
        <v>192</v>
      </c>
      <c r="B243" s="16" t="s">
        <v>204</v>
      </c>
      <c r="C243" s="4">
        <v>1</v>
      </c>
      <c r="D243" s="4">
        <v>22749</v>
      </c>
      <c r="E243" s="4">
        <v>19964</v>
      </c>
      <c r="F243" s="4">
        <v>957</v>
      </c>
      <c r="G243" s="65">
        <v>767</v>
      </c>
      <c r="H243" s="20">
        <f>F243/G243*100</f>
        <v>124.77183833116037</v>
      </c>
      <c r="I243" s="4">
        <v>957</v>
      </c>
      <c r="J243" s="58">
        <v>767</v>
      </c>
      <c r="K243" s="46">
        <f t="shared" si="553"/>
        <v>124.77183833116037</v>
      </c>
      <c r="L243" s="4">
        <v>303</v>
      </c>
    </row>
    <row r="244" spans="1:12" s="18" customFormat="1">
      <c r="A244" s="17"/>
      <c r="B244" s="16" t="s">
        <v>205</v>
      </c>
      <c r="C244" s="5">
        <f>C242-C243</f>
        <v>2</v>
      </c>
      <c r="D244" s="13">
        <f t="shared" ref="D244" si="587">D242-D243</f>
        <v>0</v>
      </c>
      <c r="E244" s="13">
        <f t="shared" ref="E244" si="588">E242-E243</f>
        <v>0</v>
      </c>
      <c r="F244" s="13">
        <f t="shared" ref="F244" si="589">F242-F243</f>
        <v>0</v>
      </c>
      <c r="G244" s="66">
        <f t="shared" ref="G244" si="590">G242-G243</f>
        <v>0</v>
      </c>
      <c r="H244" s="20"/>
      <c r="I244" s="13">
        <f t="shared" ref="I244" si="591">I242-I243</f>
        <v>0</v>
      </c>
      <c r="J244" s="61">
        <f t="shared" ref="J244" si="592">J242-J243</f>
        <v>-70</v>
      </c>
      <c r="K244" s="46"/>
      <c r="L244" s="13">
        <f t="shared" ref="L244" si="593">L242-L243</f>
        <v>0</v>
      </c>
    </row>
    <row r="245" spans="1:12" ht="51">
      <c r="A245" s="11" t="s">
        <v>149</v>
      </c>
      <c r="B245" s="12" t="s">
        <v>150</v>
      </c>
      <c r="C245" s="5">
        <v>3</v>
      </c>
      <c r="D245" s="13">
        <v>22749</v>
      </c>
      <c r="E245" s="13">
        <v>19964</v>
      </c>
      <c r="F245" s="13">
        <v>957</v>
      </c>
      <c r="G245" s="66">
        <v>767</v>
      </c>
      <c r="H245" s="20">
        <v>124.8</v>
      </c>
      <c r="I245" s="13">
        <v>957</v>
      </c>
      <c r="J245" s="61">
        <v>697</v>
      </c>
      <c r="K245" s="46">
        <f t="shared" si="553"/>
        <v>137.30272596843616</v>
      </c>
      <c r="L245" s="13">
        <v>303</v>
      </c>
    </row>
    <row r="246" spans="1:12" ht="25.5">
      <c r="A246" s="19" t="s">
        <v>149</v>
      </c>
      <c r="B246" s="16" t="s">
        <v>204</v>
      </c>
      <c r="C246" s="5">
        <v>1</v>
      </c>
      <c r="D246" s="5">
        <v>22749</v>
      </c>
      <c r="E246" s="5">
        <v>19964</v>
      </c>
      <c r="F246" s="5">
        <v>957</v>
      </c>
      <c r="G246" s="65">
        <v>767</v>
      </c>
      <c r="H246" s="20">
        <f>F246/G246*100</f>
        <v>124.77183833116037</v>
      </c>
      <c r="I246" s="5">
        <v>957</v>
      </c>
      <c r="J246" s="63">
        <v>767</v>
      </c>
      <c r="K246" s="46">
        <f t="shared" si="553"/>
        <v>124.77183833116037</v>
      </c>
      <c r="L246" s="5">
        <v>303</v>
      </c>
    </row>
    <row r="247" spans="1:12">
      <c r="A247" s="19"/>
      <c r="B247" s="16" t="s">
        <v>205</v>
      </c>
      <c r="C247" s="5">
        <f>C245-C246</f>
        <v>2</v>
      </c>
      <c r="D247" s="13">
        <f t="shared" ref="D247" si="594">D245-D246</f>
        <v>0</v>
      </c>
      <c r="E247" s="13">
        <f t="shared" ref="E247" si="595">E245-E246</f>
        <v>0</v>
      </c>
      <c r="F247" s="13">
        <f t="shared" ref="F247" si="596">F245-F246</f>
        <v>0</v>
      </c>
      <c r="G247" s="66">
        <f t="shared" ref="G247" si="597">G245-G246</f>
        <v>0</v>
      </c>
      <c r="H247" s="20"/>
      <c r="I247" s="13">
        <f t="shared" ref="I247" si="598">I245-I246</f>
        <v>0</v>
      </c>
      <c r="J247" s="61">
        <f t="shared" ref="J247" si="599">J245-J246</f>
        <v>-70</v>
      </c>
      <c r="K247" s="46"/>
      <c r="L247" s="13">
        <f t="shared" ref="L247" si="600">L245-L246</f>
        <v>0</v>
      </c>
    </row>
    <row r="248" spans="1:12" s="18" customFormat="1">
      <c r="A248" s="43" t="s">
        <v>193</v>
      </c>
      <c r="B248" s="44" t="s">
        <v>151</v>
      </c>
      <c r="C248" s="4">
        <v>38</v>
      </c>
      <c r="D248" s="45">
        <v>370176</v>
      </c>
      <c r="E248" s="45">
        <v>326958</v>
      </c>
      <c r="F248" s="45">
        <v>42105</v>
      </c>
      <c r="G248" s="66">
        <v>57540</v>
      </c>
      <c r="H248" s="20">
        <v>73.2</v>
      </c>
      <c r="I248" s="45">
        <v>39601</v>
      </c>
      <c r="J248" s="59">
        <v>49417</v>
      </c>
      <c r="K248" s="46">
        <f t="shared" si="553"/>
        <v>80.136390311026574</v>
      </c>
      <c r="L248" s="45">
        <v>31333</v>
      </c>
    </row>
    <row r="249" spans="1:12" s="18" customFormat="1" ht="25.5">
      <c r="A249" s="17" t="s">
        <v>193</v>
      </c>
      <c r="B249" s="16" t="s">
        <v>204</v>
      </c>
      <c r="C249" s="4">
        <v>5</v>
      </c>
      <c r="D249" s="4">
        <v>35455</v>
      </c>
      <c r="E249" s="4">
        <v>32063</v>
      </c>
      <c r="F249" s="4">
        <v>2416</v>
      </c>
      <c r="G249" s="65">
        <v>776</v>
      </c>
      <c r="H249" s="20">
        <f>F249/G249*100</f>
        <v>311.34020618556701</v>
      </c>
      <c r="I249" s="4">
        <v>2029</v>
      </c>
      <c r="J249" s="58">
        <v>-590</v>
      </c>
      <c r="K249" s="46"/>
      <c r="L249" s="4">
        <v>1191</v>
      </c>
    </row>
    <row r="250" spans="1:12" s="18" customFormat="1">
      <c r="A250" s="17"/>
      <c r="B250" s="16" t="s">
        <v>205</v>
      </c>
      <c r="C250" s="5">
        <f>C248-C249</f>
        <v>33</v>
      </c>
      <c r="D250" s="13">
        <f t="shared" ref="D250" si="601">D248-D249</f>
        <v>334721</v>
      </c>
      <c r="E250" s="13">
        <f t="shared" ref="E250" si="602">E248-E249</f>
        <v>294895</v>
      </c>
      <c r="F250" s="13">
        <f t="shared" ref="F250" si="603">F248-F249</f>
        <v>39689</v>
      </c>
      <c r="G250" s="66">
        <f t="shared" ref="G250" si="604">G248-G249</f>
        <v>56764</v>
      </c>
      <c r="H250" s="20">
        <f t="shared" ref="H250" si="605">F250/G250*100</f>
        <v>69.919315058840112</v>
      </c>
      <c r="I250" s="13">
        <f t="shared" ref="I250" si="606">I248-I249</f>
        <v>37572</v>
      </c>
      <c r="J250" s="61">
        <f t="shared" ref="J250" si="607">J248-J249</f>
        <v>50007</v>
      </c>
      <c r="K250" s="46">
        <f t="shared" si="553"/>
        <v>75.13348131261624</v>
      </c>
      <c r="L250" s="13">
        <f t="shared" ref="L250" si="608">L248-L249</f>
        <v>30142</v>
      </c>
    </row>
    <row r="251" spans="1:12">
      <c r="A251" s="11" t="s">
        <v>152</v>
      </c>
      <c r="B251" s="12" t="s">
        <v>153</v>
      </c>
      <c r="C251" s="5">
        <v>38</v>
      </c>
      <c r="D251" s="13">
        <v>370176</v>
      </c>
      <c r="E251" s="13">
        <v>326958</v>
      </c>
      <c r="F251" s="13">
        <v>42105</v>
      </c>
      <c r="G251" s="66">
        <v>57540</v>
      </c>
      <c r="H251" s="20">
        <v>73.2</v>
      </c>
      <c r="I251" s="13">
        <v>39601</v>
      </c>
      <c r="J251" s="61">
        <v>49417</v>
      </c>
      <c r="K251" s="46">
        <f t="shared" si="553"/>
        <v>80.136390311026574</v>
      </c>
      <c r="L251" s="13">
        <v>31333</v>
      </c>
    </row>
    <row r="252" spans="1:12" ht="25.5">
      <c r="A252" s="19" t="s">
        <v>152</v>
      </c>
      <c r="B252" s="16" t="s">
        <v>204</v>
      </c>
      <c r="C252" s="5">
        <v>5</v>
      </c>
      <c r="D252" s="5">
        <v>35455</v>
      </c>
      <c r="E252" s="5">
        <v>32063</v>
      </c>
      <c r="F252" s="5">
        <v>2416</v>
      </c>
      <c r="G252" s="65">
        <v>776</v>
      </c>
      <c r="H252" s="20">
        <f>F252/G252*100</f>
        <v>311.34020618556701</v>
      </c>
      <c r="I252" s="5">
        <v>2029</v>
      </c>
      <c r="J252" s="63">
        <v>-590</v>
      </c>
      <c r="K252" s="46"/>
      <c r="L252" s="5">
        <v>1191</v>
      </c>
    </row>
    <row r="253" spans="1:12">
      <c r="A253" s="19"/>
      <c r="B253" s="16" t="s">
        <v>205</v>
      </c>
      <c r="C253" s="5">
        <f>C251-C252</f>
        <v>33</v>
      </c>
      <c r="D253" s="13">
        <f t="shared" ref="D253" si="609">D251-D252</f>
        <v>334721</v>
      </c>
      <c r="E253" s="13">
        <f t="shared" ref="E253" si="610">E251-E252</f>
        <v>294895</v>
      </c>
      <c r="F253" s="13">
        <f t="shared" ref="F253" si="611">F251-F252</f>
        <v>39689</v>
      </c>
      <c r="G253" s="66">
        <f t="shared" ref="G253" si="612">G251-G252</f>
        <v>56764</v>
      </c>
      <c r="H253" s="20">
        <f t="shared" ref="H253" si="613">F253/G253*100</f>
        <v>69.919315058840112</v>
      </c>
      <c r="I253" s="13">
        <f t="shared" ref="I253" si="614">I251-I252</f>
        <v>37572</v>
      </c>
      <c r="J253" s="61">
        <f t="shared" ref="J253" si="615">J251-J252</f>
        <v>50007</v>
      </c>
      <c r="K253" s="46">
        <f t="shared" si="553"/>
        <v>75.13348131261624</v>
      </c>
      <c r="L253" s="13">
        <f t="shared" ref="L253" si="616">L251-L252</f>
        <v>30142</v>
      </c>
    </row>
    <row r="254" spans="1:12" s="18" customFormat="1" ht="38.25">
      <c r="A254" s="43" t="s">
        <v>194</v>
      </c>
      <c r="B254" s="44" t="s">
        <v>154</v>
      </c>
      <c r="C254" s="4">
        <v>169</v>
      </c>
      <c r="D254" s="45">
        <v>3090852</v>
      </c>
      <c r="E254" s="45">
        <v>2686803</v>
      </c>
      <c r="F254" s="45">
        <v>364206</v>
      </c>
      <c r="G254" s="66">
        <v>250170</v>
      </c>
      <c r="H254" s="20">
        <v>145.6</v>
      </c>
      <c r="I254" s="45">
        <v>332018</v>
      </c>
      <c r="J254" s="59">
        <v>180666</v>
      </c>
      <c r="K254" s="46">
        <f t="shared" si="553"/>
        <v>183.77447887261579</v>
      </c>
      <c r="L254" s="45">
        <v>277787</v>
      </c>
    </row>
    <row r="255" spans="1:12" s="18" customFormat="1" ht="25.5">
      <c r="A255" s="17" t="s">
        <v>194</v>
      </c>
      <c r="B255" s="16" t="s">
        <v>204</v>
      </c>
      <c r="C255" s="4">
        <v>8</v>
      </c>
      <c r="D255" s="4">
        <v>378759</v>
      </c>
      <c r="E255" s="4">
        <v>303534</v>
      </c>
      <c r="F255" s="4">
        <v>72411</v>
      </c>
      <c r="G255" s="65">
        <v>6469</v>
      </c>
      <c r="H255" s="20">
        <f>F255/G255*100</f>
        <v>1119.3538413974341</v>
      </c>
      <c r="I255" s="4">
        <v>72411</v>
      </c>
      <c r="J255" s="58">
        <v>2709</v>
      </c>
      <c r="K255" s="46">
        <f t="shared" si="553"/>
        <v>2672.9789590254709</v>
      </c>
      <c r="L255" s="4">
        <v>70879</v>
      </c>
    </row>
    <row r="256" spans="1:12" s="18" customFormat="1">
      <c r="A256" s="17"/>
      <c r="B256" s="16" t="s">
        <v>205</v>
      </c>
      <c r="C256" s="5">
        <f>C254-C255</f>
        <v>161</v>
      </c>
      <c r="D256" s="13">
        <f t="shared" ref="D256" si="617">D254-D255</f>
        <v>2712093</v>
      </c>
      <c r="E256" s="13">
        <f t="shared" ref="E256" si="618">E254-E255</f>
        <v>2383269</v>
      </c>
      <c r="F256" s="13">
        <f t="shared" ref="F256" si="619">F254-F255</f>
        <v>291795</v>
      </c>
      <c r="G256" s="66">
        <f t="shared" ref="G256" si="620">G254-G255</f>
        <v>243701</v>
      </c>
      <c r="H256" s="20">
        <f t="shared" ref="H256" si="621">F256/G256*100</f>
        <v>119.73483900353301</v>
      </c>
      <c r="I256" s="13">
        <f t="shared" ref="I256" si="622">I254-I255</f>
        <v>259607</v>
      </c>
      <c r="J256" s="61">
        <f t="shared" ref="J256" si="623">J254-J255</f>
        <v>177957</v>
      </c>
      <c r="K256" s="46">
        <f t="shared" si="553"/>
        <v>145.88187033946403</v>
      </c>
      <c r="L256" s="13">
        <f t="shared" ref="L256" si="624">L254-L255</f>
        <v>206908</v>
      </c>
    </row>
    <row r="257" spans="1:12">
      <c r="A257" s="11" t="s">
        <v>155</v>
      </c>
      <c r="B257" s="12" t="s">
        <v>156</v>
      </c>
      <c r="C257" s="5">
        <v>143</v>
      </c>
      <c r="D257" s="13">
        <v>3024652</v>
      </c>
      <c r="E257" s="13">
        <v>2621888</v>
      </c>
      <c r="F257" s="13">
        <v>358927</v>
      </c>
      <c r="G257" s="66">
        <v>245156</v>
      </c>
      <c r="H257" s="20">
        <v>146.4</v>
      </c>
      <c r="I257" s="13">
        <v>326741</v>
      </c>
      <c r="J257" s="61">
        <v>175916</v>
      </c>
      <c r="K257" s="46">
        <f t="shared" si="553"/>
        <v>185.73694263171058</v>
      </c>
      <c r="L257" s="13">
        <v>275615</v>
      </c>
    </row>
    <row r="258" spans="1:12" ht="25.5">
      <c r="A258" s="19" t="s">
        <v>155</v>
      </c>
      <c r="B258" s="16" t="s">
        <v>204</v>
      </c>
      <c r="C258" s="5">
        <v>5</v>
      </c>
      <c r="D258" s="5">
        <v>363952</v>
      </c>
      <c r="E258" s="5">
        <v>290387</v>
      </c>
      <c r="F258" s="5">
        <v>70862</v>
      </c>
      <c r="G258" s="65">
        <v>6445</v>
      </c>
      <c r="H258" s="20">
        <f>F258/G258*100</f>
        <v>1099.4879751745539</v>
      </c>
      <c r="I258" s="5">
        <v>70862</v>
      </c>
      <c r="J258" s="63">
        <v>2685</v>
      </c>
      <c r="K258" s="46">
        <f t="shared" si="553"/>
        <v>2639.1806331471139</v>
      </c>
      <c r="L258" s="5">
        <v>70862</v>
      </c>
    </row>
    <row r="259" spans="1:12">
      <c r="A259" s="19"/>
      <c r="B259" s="16" t="s">
        <v>205</v>
      </c>
      <c r="C259" s="5">
        <f>C257-C258</f>
        <v>138</v>
      </c>
      <c r="D259" s="13">
        <f t="shared" ref="D259" si="625">D257-D258</f>
        <v>2660700</v>
      </c>
      <c r="E259" s="13">
        <f t="shared" ref="E259" si="626">E257-E258</f>
        <v>2331501</v>
      </c>
      <c r="F259" s="13">
        <f t="shared" ref="F259" si="627">F257-F258</f>
        <v>288065</v>
      </c>
      <c r="G259" s="66">
        <f t="shared" ref="G259" si="628">G257-G258</f>
        <v>238711</v>
      </c>
      <c r="H259" s="20">
        <f t="shared" ref="H259" si="629">F259/G259*100</f>
        <v>120.6752097724864</v>
      </c>
      <c r="I259" s="13">
        <f t="shared" ref="I259" si="630">I257-I258</f>
        <v>255879</v>
      </c>
      <c r="J259" s="61">
        <f t="shared" ref="J259" si="631">J257-J258</f>
        <v>173231</v>
      </c>
      <c r="K259" s="46">
        <f t="shared" si="553"/>
        <v>147.70970553769246</v>
      </c>
      <c r="L259" s="13">
        <f t="shared" ref="L259" si="632">L257-L258</f>
        <v>204753</v>
      </c>
    </row>
    <row r="260" spans="1:12" ht="25.5">
      <c r="A260" s="11" t="s">
        <v>157</v>
      </c>
      <c r="B260" s="12" t="s">
        <v>158</v>
      </c>
      <c r="C260" s="5">
        <v>3</v>
      </c>
      <c r="D260" s="13">
        <v>41525</v>
      </c>
      <c r="E260" s="13">
        <v>36930</v>
      </c>
      <c r="F260" s="13">
        <v>3559</v>
      </c>
      <c r="G260" s="66">
        <v>3837</v>
      </c>
      <c r="H260" s="20">
        <v>92.8</v>
      </c>
      <c r="I260" s="13">
        <v>3559</v>
      </c>
      <c r="J260" s="61">
        <v>3837</v>
      </c>
      <c r="K260" s="46">
        <f t="shared" si="553"/>
        <v>92.754756320041693</v>
      </c>
      <c r="L260" s="13">
        <v>2238</v>
      </c>
    </row>
    <row r="261" spans="1:12" ht="25.5">
      <c r="A261" s="11"/>
      <c r="B261" s="16" t="s">
        <v>204</v>
      </c>
      <c r="C261" s="5"/>
      <c r="D261" s="13"/>
      <c r="E261" s="13"/>
      <c r="F261" s="13"/>
      <c r="G261" s="66"/>
      <c r="H261" s="20"/>
      <c r="I261" s="13"/>
      <c r="J261" s="61"/>
      <c r="K261" s="46"/>
      <c r="L261" s="13"/>
    </row>
    <row r="262" spans="1:12">
      <c r="A262" s="11"/>
      <c r="B262" s="16" t="s">
        <v>205</v>
      </c>
      <c r="C262" s="5">
        <f>C260-C261</f>
        <v>3</v>
      </c>
      <c r="D262" s="13">
        <f t="shared" ref="D262" si="633">D260-D261</f>
        <v>41525</v>
      </c>
      <c r="E262" s="13">
        <f t="shared" ref="E262" si="634">E260-E261</f>
        <v>36930</v>
      </c>
      <c r="F262" s="13">
        <f t="shared" ref="F262" si="635">F260-F261</f>
        <v>3559</v>
      </c>
      <c r="G262" s="66">
        <f t="shared" ref="G262" si="636">G260-G261</f>
        <v>3837</v>
      </c>
      <c r="H262" s="20">
        <f t="shared" ref="H262" si="637">F262/G262*100</f>
        <v>92.754756320041693</v>
      </c>
      <c r="I262" s="13">
        <f t="shared" ref="I262" si="638">I260-I261</f>
        <v>3559</v>
      </c>
      <c r="J262" s="61">
        <f t="shared" ref="J262" si="639">J260-J261</f>
        <v>3837</v>
      </c>
      <c r="K262" s="46">
        <f t="shared" si="553"/>
        <v>92.754756320041693</v>
      </c>
      <c r="L262" s="13">
        <f t="shared" ref="L262" si="640">L260-L261</f>
        <v>2238</v>
      </c>
    </row>
    <row r="263" spans="1:12" ht="25.5">
      <c r="A263" s="11" t="s">
        <v>159</v>
      </c>
      <c r="B263" s="12" t="s">
        <v>160</v>
      </c>
      <c r="C263" s="5">
        <v>23</v>
      </c>
      <c r="D263" s="13">
        <v>24675</v>
      </c>
      <c r="E263" s="13">
        <v>27985</v>
      </c>
      <c r="F263" s="13">
        <v>1720</v>
      </c>
      <c r="G263" s="66">
        <v>1177</v>
      </c>
      <c r="H263" s="20">
        <v>146.1</v>
      </c>
      <c r="I263" s="13">
        <v>1718</v>
      </c>
      <c r="J263" s="61">
        <v>913</v>
      </c>
      <c r="K263" s="46">
        <f t="shared" si="553"/>
        <v>188.17086527929899</v>
      </c>
      <c r="L263" s="13">
        <v>-66</v>
      </c>
    </row>
    <row r="264" spans="1:12" ht="25.5">
      <c r="A264" s="19" t="s">
        <v>159</v>
      </c>
      <c r="B264" s="16" t="s">
        <v>204</v>
      </c>
      <c r="C264" s="5">
        <v>3</v>
      </c>
      <c r="D264" s="5">
        <v>14807</v>
      </c>
      <c r="E264" s="5">
        <v>13147</v>
      </c>
      <c r="F264" s="5">
        <v>1549</v>
      </c>
      <c r="G264" s="65">
        <v>24</v>
      </c>
      <c r="H264" s="20">
        <f>F264/G264*100</f>
        <v>6454.166666666667</v>
      </c>
      <c r="I264" s="5">
        <v>1549</v>
      </c>
      <c r="J264" s="63">
        <v>24</v>
      </c>
      <c r="K264" s="46">
        <f t="shared" si="553"/>
        <v>6454.166666666667</v>
      </c>
      <c r="L264" s="5">
        <v>17</v>
      </c>
    </row>
    <row r="265" spans="1:12">
      <c r="A265" s="19"/>
      <c r="B265" s="16" t="s">
        <v>205</v>
      </c>
      <c r="C265" s="5">
        <f>C263-C264</f>
        <v>20</v>
      </c>
      <c r="D265" s="13">
        <f t="shared" ref="D265" si="641">D263-D264</f>
        <v>9868</v>
      </c>
      <c r="E265" s="13">
        <f t="shared" ref="E265" si="642">E263-E264</f>
        <v>14838</v>
      </c>
      <c r="F265" s="13">
        <f t="shared" ref="F265" si="643">F263-F264</f>
        <v>171</v>
      </c>
      <c r="G265" s="66">
        <f t="shared" ref="G265" si="644">G263-G264</f>
        <v>1153</v>
      </c>
      <c r="H265" s="20">
        <f t="shared" ref="H265" si="645">F265/G265*100</f>
        <v>14.830875975715523</v>
      </c>
      <c r="I265" s="13">
        <f t="shared" ref="I265" si="646">I263-I264</f>
        <v>169</v>
      </c>
      <c r="J265" s="61">
        <f t="shared" ref="J265" si="647">J263-J264</f>
        <v>889</v>
      </c>
      <c r="K265" s="46">
        <f t="shared" si="553"/>
        <v>19.010123734533181</v>
      </c>
      <c r="L265" s="13">
        <f t="shared" ref="L265" si="648">L263-L264</f>
        <v>-83</v>
      </c>
    </row>
    <row r="266" spans="1:12" s="18" customFormat="1" ht="38.25">
      <c r="A266" s="43" t="s">
        <v>195</v>
      </c>
      <c r="B266" s="44" t="s">
        <v>161</v>
      </c>
      <c r="C266" s="4">
        <v>56</v>
      </c>
      <c r="D266" s="45">
        <v>548701</v>
      </c>
      <c r="E266" s="45">
        <v>397786</v>
      </c>
      <c r="F266" s="45">
        <v>60167</v>
      </c>
      <c r="G266" s="66">
        <v>25498</v>
      </c>
      <c r="H266" s="20">
        <v>236</v>
      </c>
      <c r="I266" s="45">
        <v>54814</v>
      </c>
      <c r="J266" s="59">
        <v>14276</v>
      </c>
      <c r="K266" s="46">
        <f t="shared" si="553"/>
        <v>383.95909218268423</v>
      </c>
      <c r="L266" s="45">
        <v>48134</v>
      </c>
    </row>
    <row r="267" spans="1:12" s="18" customFormat="1" ht="25.5">
      <c r="A267" s="17" t="s">
        <v>195</v>
      </c>
      <c r="B267" s="16" t="s">
        <v>204</v>
      </c>
      <c r="C267" s="4">
        <v>3</v>
      </c>
      <c r="D267" s="4">
        <v>5015</v>
      </c>
      <c r="E267" s="4">
        <v>4806</v>
      </c>
      <c r="F267" s="4">
        <v>312</v>
      </c>
      <c r="G267" s="65">
        <v>333</v>
      </c>
      <c r="H267" s="20">
        <f>F267/G267*100</f>
        <v>93.693693693693689</v>
      </c>
      <c r="I267" s="4">
        <v>312</v>
      </c>
      <c r="J267" s="58">
        <v>333</v>
      </c>
      <c r="K267" s="46">
        <f t="shared" si="553"/>
        <v>93.693693693693689</v>
      </c>
      <c r="L267" s="4">
        <v>250</v>
      </c>
    </row>
    <row r="268" spans="1:12" s="18" customFormat="1">
      <c r="A268" s="17"/>
      <c r="B268" s="16" t="s">
        <v>205</v>
      </c>
      <c r="C268" s="5">
        <f>C266-C267</f>
        <v>53</v>
      </c>
      <c r="D268" s="13">
        <f t="shared" ref="D268" si="649">D266-D267</f>
        <v>543686</v>
      </c>
      <c r="E268" s="13">
        <f t="shared" ref="E268" si="650">E266-E267</f>
        <v>392980</v>
      </c>
      <c r="F268" s="13">
        <f t="shared" ref="F268" si="651">F266-F267</f>
        <v>59855</v>
      </c>
      <c r="G268" s="66">
        <f t="shared" ref="G268" si="652">G266-G267</f>
        <v>25165</v>
      </c>
      <c r="H268" s="20">
        <f t="shared" ref="H268" si="653">F268/G268*100</f>
        <v>237.85018875422216</v>
      </c>
      <c r="I268" s="13">
        <f t="shared" ref="I268" si="654">I266-I267</f>
        <v>54502</v>
      </c>
      <c r="J268" s="61">
        <f t="shared" ref="J268" si="655">J266-J267</f>
        <v>13943</v>
      </c>
      <c r="K268" s="46">
        <f t="shared" si="553"/>
        <v>390.8914867675536</v>
      </c>
      <c r="L268" s="13">
        <f t="shared" ref="L268" si="656">L266-L267</f>
        <v>47884</v>
      </c>
    </row>
    <row r="269" spans="1:12" ht="38.25">
      <c r="A269" s="11" t="s">
        <v>162</v>
      </c>
      <c r="B269" s="12" t="s">
        <v>163</v>
      </c>
      <c r="C269" s="5">
        <v>10</v>
      </c>
      <c r="D269" s="13">
        <v>22610</v>
      </c>
      <c r="E269" s="13">
        <v>21440</v>
      </c>
      <c r="F269" s="13">
        <v>2604</v>
      </c>
      <c r="G269" s="66">
        <v>3091</v>
      </c>
      <c r="H269" s="20">
        <v>84.2</v>
      </c>
      <c r="I269" s="13">
        <v>2604</v>
      </c>
      <c r="J269" s="61">
        <v>3070</v>
      </c>
      <c r="K269" s="46">
        <f t="shared" si="553"/>
        <v>84.820846905537465</v>
      </c>
      <c r="L269" s="13">
        <v>2361</v>
      </c>
    </row>
    <row r="270" spans="1:12" ht="25.5">
      <c r="A270" s="11"/>
      <c r="B270" s="16" t="s">
        <v>204</v>
      </c>
      <c r="C270" s="5"/>
      <c r="D270" s="13"/>
      <c r="E270" s="13"/>
      <c r="F270" s="13"/>
      <c r="G270" s="66"/>
      <c r="H270" s="20"/>
      <c r="I270" s="13"/>
      <c r="J270" s="61"/>
      <c r="K270" s="46"/>
      <c r="L270" s="13"/>
    </row>
    <row r="271" spans="1:12">
      <c r="A271" s="11"/>
      <c r="B271" s="16" t="s">
        <v>205</v>
      </c>
      <c r="C271" s="5">
        <f>C269-C270</f>
        <v>10</v>
      </c>
      <c r="D271" s="13">
        <f t="shared" ref="D271" si="657">D269-D270</f>
        <v>22610</v>
      </c>
      <c r="E271" s="13">
        <f t="shared" ref="E271" si="658">E269-E270</f>
        <v>21440</v>
      </c>
      <c r="F271" s="13">
        <f t="shared" ref="F271" si="659">F269-F270</f>
        <v>2604</v>
      </c>
      <c r="G271" s="66">
        <f t="shared" ref="G271" si="660">G269-G270</f>
        <v>3091</v>
      </c>
      <c r="H271" s="20">
        <f t="shared" ref="H271" si="661">F271/G271*100</f>
        <v>84.244581041734065</v>
      </c>
      <c r="I271" s="13">
        <f t="shared" ref="I271" si="662">I269-I270</f>
        <v>2604</v>
      </c>
      <c r="J271" s="61">
        <f t="shared" ref="J271" si="663">J269-J270</f>
        <v>3070</v>
      </c>
      <c r="K271" s="46">
        <f t="shared" si="553"/>
        <v>84.820846905537465</v>
      </c>
      <c r="L271" s="13">
        <f t="shared" ref="L271" si="664">L269-L270</f>
        <v>2361</v>
      </c>
    </row>
    <row r="272" spans="1:12" ht="25.5">
      <c r="A272" s="11" t="s">
        <v>164</v>
      </c>
      <c r="B272" s="12" t="s">
        <v>165</v>
      </c>
      <c r="C272" s="5">
        <v>4</v>
      </c>
      <c r="D272" s="13">
        <v>1184</v>
      </c>
      <c r="E272" s="13">
        <v>1110</v>
      </c>
      <c r="F272" s="13">
        <v>48</v>
      </c>
      <c r="G272" s="66">
        <v>122</v>
      </c>
      <c r="H272" s="20">
        <v>39.299999999999997</v>
      </c>
      <c r="I272" s="13">
        <v>42</v>
      </c>
      <c r="J272" s="61">
        <v>122</v>
      </c>
      <c r="K272" s="46">
        <f t="shared" si="553"/>
        <v>34.42622950819672</v>
      </c>
      <c r="L272" s="13">
        <v>7</v>
      </c>
    </row>
    <row r="273" spans="1:12" ht="25.5">
      <c r="A273" s="11"/>
      <c r="B273" s="16" t="s">
        <v>204</v>
      </c>
      <c r="C273" s="5"/>
      <c r="D273" s="13"/>
      <c r="E273" s="13"/>
      <c r="F273" s="13"/>
      <c r="G273" s="66"/>
      <c r="H273" s="20"/>
      <c r="I273" s="13"/>
      <c r="J273" s="61"/>
      <c r="K273" s="46"/>
      <c r="L273" s="13"/>
    </row>
    <row r="274" spans="1:12">
      <c r="A274" s="11"/>
      <c r="B274" s="16" t="s">
        <v>205</v>
      </c>
      <c r="C274" s="5">
        <f>C272-C273</f>
        <v>4</v>
      </c>
      <c r="D274" s="13">
        <f t="shared" ref="D274" si="665">D272-D273</f>
        <v>1184</v>
      </c>
      <c r="E274" s="13">
        <f t="shared" ref="E274" si="666">E272-E273</f>
        <v>1110</v>
      </c>
      <c r="F274" s="13">
        <f t="shared" ref="F274" si="667">F272-F273</f>
        <v>48</v>
      </c>
      <c r="G274" s="66">
        <f t="shared" ref="G274" si="668">G272-G273</f>
        <v>122</v>
      </c>
      <c r="H274" s="20">
        <f t="shared" ref="H274" si="669">F274/G274*100</f>
        <v>39.344262295081968</v>
      </c>
      <c r="I274" s="13">
        <f t="shared" ref="I274" si="670">I272-I273</f>
        <v>42</v>
      </c>
      <c r="J274" s="61">
        <f t="shared" ref="J274" si="671">J272-J273</f>
        <v>122</v>
      </c>
      <c r="K274" s="46">
        <f t="shared" si="553"/>
        <v>34.42622950819672</v>
      </c>
      <c r="L274" s="13">
        <f t="shared" ref="L274" si="672">L272-L273</f>
        <v>7</v>
      </c>
    </row>
    <row r="275" spans="1:12" ht="51">
      <c r="A275" s="11" t="s">
        <v>166</v>
      </c>
      <c r="B275" s="12" t="s">
        <v>167</v>
      </c>
      <c r="C275" s="5">
        <v>1</v>
      </c>
      <c r="D275" s="13">
        <v>6137</v>
      </c>
      <c r="E275" s="13">
        <v>6181</v>
      </c>
      <c r="F275" s="13" t="s">
        <v>21</v>
      </c>
      <c r="G275" s="66">
        <v>1075</v>
      </c>
      <c r="H275" s="20" t="s">
        <v>21</v>
      </c>
      <c r="I275" s="13">
        <v>-44</v>
      </c>
      <c r="J275" s="61">
        <v>1075</v>
      </c>
      <c r="K275" s="46"/>
      <c r="L275" s="13">
        <v>-105</v>
      </c>
    </row>
    <row r="276" spans="1:12" ht="25.5">
      <c r="A276" s="11"/>
      <c r="B276" s="16" t="s">
        <v>204</v>
      </c>
      <c r="C276" s="5"/>
      <c r="D276" s="13"/>
      <c r="E276" s="13"/>
      <c r="F276" s="13"/>
      <c r="G276" s="66"/>
      <c r="H276" s="20"/>
      <c r="I276" s="13"/>
      <c r="J276" s="61"/>
      <c r="K276" s="46"/>
      <c r="L276" s="13"/>
    </row>
    <row r="277" spans="1:12">
      <c r="A277" s="11"/>
      <c r="B277" s="16" t="s">
        <v>205</v>
      </c>
      <c r="C277" s="5">
        <f>C275-C276</f>
        <v>1</v>
      </c>
      <c r="D277" s="13">
        <f t="shared" ref="D277" si="673">D275-D276</f>
        <v>6137</v>
      </c>
      <c r="E277" s="13">
        <f t="shared" ref="E277" si="674">E275-E276</f>
        <v>6181</v>
      </c>
      <c r="F277" s="13"/>
      <c r="G277" s="66">
        <f t="shared" ref="G277" si="675">G275-G276</f>
        <v>1075</v>
      </c>
      <c r="H277" s="20"/>
      <c r="I277" s="13">
        <f t="shared" ref="I277" si="676">I275-I276</f>
        <v>-44</v>
      </c>
      <c r="J277" s="61">
        <f t="shared" ref="J277" si="677">J275-J276</f>
        <v>1075</v>
      </c>
      <c r="K277" s="46"/>
      <c r="L277" s="13">
        <f t="shared" ref="L277" si="678">L275-L276</f>
        <v>-105</v>
      </c>
    </row>
    <row r="278" spans="1:12" ht="25.5">
      <c r="A278" s="11" t="s">
        <v>168</v>
      </c>
      <c r="B278" s="12" t="s">
        <v>169</v>
      </c>
      <c r="C278" s="5">
        <v>41</v>
      </c>
      <c r="D278" s="13">
        <v>518770</v>
      </c>
      <c r="E278" s="13">
        <v>369055</v>
      </c>
      <c r="F278" s="13">
        <v>57515</v>
      </c>
      <c r="G278" s="66">
        <v>21210</v>
      </c>
      <c r="H278" s="20">
        <v>271.2</v>
      </c>
      <c r="I278" s="13">
        <v>52212</v>
      </c>
      <c r="J278" s="61">
        <v>10009</v>
      </c>
      <c r="K278" s="46">
        <f t="shared" si="553"/>
        <v>521.65051453691683</v>
      </c>
      <c r="L278" s="13">
        <v>45871</v>
      </c>
    </row>
    <row r="279" spans="1:12" ht="25.5">
      <c r="A279" s="19" t="s">
        <v>168</v>
      </c>
      <c r="B279" s="16" t="s">
        <v>204</v>
      </c>
      <c r="C279" s="5">
        <v>3</v>
      </c>
      <c r="D279" s="5">
        <v>5015</v>
      </c>
      <c r="E279" s="5">
        <v>4806</v>
      </c>
      <c r="F279" s="5">
        <v>312</v>
      </c>
      <c r="G279" s="65">
        <v>333</v>
      </c>
      <c r="H279" s="20">
        <f>F279/G279*100</f>
        <v>93.693693693693689</v>
      </c>
      <c r="I279" s="5">
        <v>312</v>
      </c>
      <c r="J279" s="63">
        <v>333</v>
      </c>
      <c r="K279" s="46">
        <f t="shared" si="553"/>
        <v>93.693693693693689</v>
      </c>
      <c r="L279" s="5">
        <v>250</v>
      </c>
    </row>
    <row r="280" spans="1:12">
      <c r="A280" s="19"/>
      <c r="B280" s="16" t="s">
        <v>205</v>
      </c>
      <c r="C280" s="5">
        <f>C278-C279</f>
        <v>38</v>
      </c>
      <c r="D280" s="13">
        <f t="shared" ref="D280" si="679">D278-D279</f>
        <v>513755</v>
      </c>
      <c r="E280" s="13">
        <f t="shared" ref="E280" si="680">E278-E279</f>
        <v>364249</v>
      </c>
      <c r="F280" s="13">
        <f t="shared" ref="F280" si="681">F278-F279</f>
        <v>57203</v>
      </c>
      <c r="G280" s="66">
        <f t="shared" ref="G280" si="682">G278-G279</f>
        <v>20877</v>
      </c>
      <c r="H280" s="20">
        <f t="shared" ref="H280" si="683">F280/G280*100</f>
        <v>274.00009579920487</v>
      </c>
      <c r="I280" s="13">
        <f t="shared" ref="I280" si="684">I278-I279</f>
        <v>51900</v>
      </c>
      <c r="J280" s="61">
        <f t="shared" ref="J280" si="685">J278-J279</f>
        <v>9676</v>
      </c>
      <c r="K280" s="46">
        <f t="shared" si="553"/>
        <v>536.37866887143446</v>
      </c>
      <c r="L280" s="13">
        <f t="shared" ref="L280" si="686">L278-L279</f>
        <v>45621</v>
      </c>
    </row>
    <row r="281" spans="1:12" s="18" customFormat="1" ht="25.5">
      <c r="A281" s="48" t="s">
        <v>196</v>
      </c>
      <c r="B281" s="49" t="s">
        <v>170</v>
      </c>
      <c r="C281" s="4">
        <v>258</v>
      </c>
      <c r="D281" s="50">
        <v>792559</v>
      </c>
      <c r="E281" s="50">
        <v>714500</v>
      </c>
      <c r="F281" s="45">
        <v>100007</v>
      </c>
      <c r="G281" s="66">
        <v>87083</v>
      </c>
      <c r="H281" s="20">
        <v>114.8</v>
      </c>
      <c r="I281" s="50">
        <v>77341</v>
      </c>
      <c r="J281" s="59">
        <v>72466</v>
      </c>
      <c r="K281" s="46">
        <f t="shared" si="553"/>
        <v>106.72729279938179</v>
      </c>
      <c r="L281" s="50">
        <v>61874</v>
      </c>
    </row>
    <row r="282" spans="1:12" s="18" customFormat="1" ht="25.5">
      <c r="A282" s="17" t="s">
        <v>196</v>
      </c>
      <c r="B282" s="16" t="s">
        <v>204</v>
      </c>
      <c r="C282" s="4">
        <v>26</v>
      </c>
      <c r="D282" s="4">
        <v>90920</v>
      </c>
      <c r="E282" s="4">
        <v>90498</v>
      </c>
      <c r="F282" s="4">
        <v>8020</v>
      </c>
      <c r="G282" s="65">
        <v>11892</v>
      </c>
      <c r="H282" s="20">
        <f>F282/G282*100</f>
        <v>67.440295997309121</v>
      </c>
      <c r="I282" s="4">
        <v>6737</v>
      </c>
      <c r="J282" s="58">
        <v>6651</v>
      </c>
      <c r="K282" s="46">
        <f t="shared" si="553"/>
        <v>101.2930386408059</v>
      </c>
      <c r="L282" s="4">
        <v>3575</v>
      </c>
    </row>
    <row r="283" spans="1:12" s="18" customFormat="1">
      <c r="A283" s="17"/>
      <c r="B283" s="16" t="s">
        <v>205</v>
      </c>
      <c r="C283" s="5">
        <f>C281-C282</f>
        <v>232</v>
      </c>
      <c r="D283" s="13">
        <f t="shared" ref="D283" si="687">D281-D282</f>
        <v>701639</v>
      </c>
      <c r="E283" s="13">
        <f t="shared" ref="E283" si="688">E281-E282</f>
        <v>624002</v>
      </c>
      <c r="F283" s="13">
        <f t="shared" ref="F283" si="689">F281-F282</f>
        <v>91987</v>
      </c>
      <c r="G283" s="66">
        <f t="shared" ref="G283" si="690">G281-G282</f>
        <v>75191</v>
      </c>
      <c r="H283" s="20">
        <f t="shared" ref="H283" si="691">F283/G283*100</f>
        <v>122.33777978747456</v>
      </c>
      <c r="I283" s="13">
        <f t="shared" ref="I283" si="692">I281-I282</f>
        <v>70604</v>
      </c>
      <c r="J283" s="61">
        <f t="shared" ref="J283" si="693">J281-J282</f>
        <v>65815</v>
      </c>
      <c r="K283" s="46">
        <f t="shared" si="553"/>
        <v>107.27645673478689</v>
      </c>
      <c r="L283" s="13">
        <f t="shared" ref="L283" si="694">L281-L282</f>
        <v>58299</v>
      </c>
    </row>
    <row r="284" spans="1:12" ht="25.5">
      <c r="A284" s="11" t="s">
        <v>171</v>
      </c>
      <c r="B284" s="12" t="s">
        <v>172</v>
      </c>
      <c r="C284" s="5">
        <v>171</v>
      </c>
      <c r="D284" s="13">
        <v>118747</v>
      </c>
      <c r="E284" s="13">
        <v>101609</v>
      </c>
      <c r="F284" s="13">
        <v>23641</v>
      </c>
      <c r="G284" s="66">
        <v>23616</v>
      </c>
      <c r="H284" s="20">
        <v>100.1</v>
      </c>
      <c r="I284" s="13">
        <v>22419</v>
      </c>
      <c r="J284" s="61">
        <v>22184</v>
      </c>
      <c r="K284" s="46">
        <f t="shared" si="553"/>
        <v>101.05932203389831</v>
      </c>
      <c r="L284" s="13">
        <v>17628</v>
      </c>
    </row>
    <row r="285" spans="1:12" ht="25.5">
      <c r="A285" s="19" t="s">
        <v>171</v>
      </c>
      <c r="B285" s="16" t="s">
        <v>204</v>
      </c>
      <c r="C285" s="5">
        <v>24</v>
      </c>
      <c r="D285" s="5">
        <v>37839</v>
      </c>
      <c r="E285" s="5">
        <v>34797</v>
      </c>
      <c r="F285" s="5">
        <v>7932</v>
      </c>
      <c r="G285" s="65">
        <v>11547</v>
      </c>
      <c r="H285" s="20">
        <f>F285/G285*100</f>
        <v>68.693167056378286</v>
      </c>
      <c r="I285" s="5">
        <v>7401</v>
      </c>
      <c r="J285" s="63">
        <v>10598</v>
      </c>
      <c r="K285" s="46">
        <f t="shared" si="553"/>
        <v>69.833930930364218</v>
      </c>
      <c r="L285" s="5">
        <v>4306</v>
      </c>
    </row>
    <row r="286" spans="1:12">
      <c r="A286" s="19"/>
      <c r="B286" s="16" t="s">
        <v>205</v>
      </c>
      <c r="C286" s="5">
        <f>C284-C285</f>
        <v>147</v>
      </c>
      <c r="D286" s="13">
        <f t="shared" ref="D286" si="695">D284-D285</f>
        <v>80908</v>
      </c>
      <c r="E286" s="13">
        <f t="shared" ref="E286" si="696">E284-E285</f>
        <v>66812</v>
      </c>
      <c r="F286" s="13">
        <f t="shared" ref="F286" si="697">F284-F285</f>
        <v>15709</v>
      </c>
      <c r="G286" s="66">
        <f t="shared" ref="G286" si="698">G284-G285</f>
        <v>12069</v>
      </c>
      <c r="H286" s="20">
        <f t="shared" ref="H286" si="699">F286/G286*100</f>
        <v>130.15991382881765</v>
      </c>
      <c r="I286" s="13">
        <f t="shared" ref="I286" si="700">I284-I285</f>
        <v>15018</v>
      </c>
      <c r="J286" s="61">
        <f t="shared" ref="J286" si="701">J284-J285</f>
        <v>11586</v>
      </c>
      <c r="K286" s="46">
        <f t="shared" si="553"/>
        <v>129.62195753495598</v>
      </c>
      <c r="L286" s="13">
        <f t="shared" ref="L286" si="702">L284-L285</f>
        <v>13322</v>
      </c>
    </row>
    <row r="287" spans="1:12" ht="38.25">
      <c r="A287" s="11" t="s">
        <v>173</v>
      </c>
      <c r="B287" s="12" t="s">
        <v>174</v>
      </c>
      <c r="C287" s="5">
        <v>46</v>
      </c>
      <c r="D287" s="13">
        <v>239497</v>
      </c>
      <c r="E287" s="13">
        <v>197685</v>
      </c>
      <c r="F287" s="13">
        <v>44984</v>
      </c>
      <c r="G287" s="66">
        <v>54183</v>
      </c>
      <c r="H287" s="20">
        <v>83</v>
      </c>
      <c r="I287" s="13">
        <v>34520</v>
      </c>
      <c r="J287" s="61">
        <v>47697</v>
      </c>
      <c r="K287" s="46">
        <f t="shared" si="553"/>
        <v>72.37352454032748</v>
      </c>
      <c r="L287" s="13">
        <v>28798</v>
      </c>
    </row>
    <row r="288" spans="1:12" ht="25.5">
      <c r="A288" s="11"/>
      <c r="B288" s="16" t="s">
        <v>204</v>
      </c>
      <c r="C288" s="5"/>
      <c r="D288" s="13"/>
      <c r="E288" s="13"/>
      <c r="F288" s="13"/>
      <c r="G288" s="66"/>
      <c r="H288" s="20"/>
      <c r="I288" s="13"/>
      <c r="J288" s="61"/>
      <c r="K288" s="46"/>
      <c r="L288" s="13"/>
    </row>
    <row r="289" spans="1:12">
      <c r="A289" s="11"/>
      <c r="B289" s="16" t="s">
        <v>205</v>
      </c>
      <c r="C289" s="5">
        <f>C287-C288</f>
        <v>46</v>
      </c>
      <c r="D289" s="13">
        <f t="shared" ref="D289" si="703">D287-D288</f>
        <v>239497</v>
      </c>
      <c r="E289" s="13">
        <f t="shared" ref="E289" si="704">E287-E288</f>
        <v>197685</v>
      </c>
      <c r="F289" s="13">
        <f t="shared" ref="F289" si="705">F287-F288</f>
        <v>44984</v>
      </c>
      <c r="G289" s="66">
        <f t="shared" ref="G289" si="706">G287-G288</f>
        <v>54183</v>
      </c>
      <c r="H289" s="20">
        <f t="shared" ref="H289" si="707">F289/G289*100</f>
        <v>83.022350183636945</v>
      </c>
      <c r="I289" s="13">
        <f t="shared" ref="I289" si="708">I287-I288</f>
        <v>34520</v>
      </c>
      <c r="J289" s="61">
        <f t="shared" ref="J289" si="709">J287-J288</f>
        <v>47697</v>
      </c>
      <c r="K289" s="46">
        <f t="shared" si="553"/>
        <v>72.37352454032748</v>
      </c>
      <c r="L289" s="13">
        <f t="shared" ref="L289" si="710">L287-L288</f>
        <v>28798</v>
      </c>
    </row>
    <row r="290" spans="1:12" ht="25.5">
      <c r="A290" s="11" t="s">
        <v>175</v>
      </c>
      <c r="B290" s="12" t="s">
        <v>176</v>
      </c>
      <c r="C290" s="5">
        <v>41</v>
      </c>
      <c r="D290" s="13">
        <v>434315</v>
      </c>
      <c r="E290" s="13">
        <v>415206</v>
      </c>
      <c r="F290" s="13">
        <v>31382</v>
      </c>
      <c r="G290" s="66">
        <v>9284</v>
      </c>
      <c r="H290" s="20">
        <v>338</v>
      </c>
      <c r="I290" s="13">
        <v>20402</v>
      </c>
      <c r="J290" s="61">
        <v>2585</v>
      </c>
      <c r="K290" s="46">
        <f t="shared" si="553"/>
        <v>789.24564796905224</v>
      </c>
      <c r="L290" s="13">
        <v>15448</v>
      </c>
    </row>
    <row r="291" spans="1:12" ht="25.5">
      <c r="A291" s="19" t="s">
        <v>175</v>
      </c>
      <c r="B291" s="16" t="s">
        <v>204</v>
      </c>
      <c r="C291" s="5">
        <v>2</v>
      </c>
      <c r="D291" s="5">
        <v>53081</v>
      </c>
      <c r="E291" s="5">
        <v>55701</v>
      </c>
      <c r="F291" s="5">
        <v>88</v>
      </c>
      <c r="G291" s="65">
        <v>345</v>
      </c>
      <c r="H291" s="20">
        <f>F291/G291*100</f>
        <v>25.507246376811594</v>
      </c>
      <c r="I291" s="5">
        <v>-664</v>
      </c>
      <c r="J291" s="63">
        <v>-3947</v>
      </c>
      <c r="K291" s="46">
        <f t="shared" si="553"/>
        <v>16.822903470990624</v>
      </c>
      <c r="L291" s="5">
        <v>-731</v>
      </c>
    </row>
    <row r="292" spans="1:12">
      <c r="A292" s="51"/>
      <c r="B292" s="16" t="s">
        <v>205</v>
      </c>
      <c r="C292" s="5">
        <f>C290-C291</f>
        <v>39</v>
      </c>
      <c r="D292" s="13">
        <f t="shared" ref="D292" si="711">D290-D291</f>
        <v>381234</v>
      </c>
      <c r="E292" s="13">
        <f t="shared" ref="E292" si="712">E290-E291</f>
        <v>359505</v>
      </c>
      <c r="F292" s="13">
        <f t="shared" ref="F292" si="713">F290-F291</f>
        <v>31294</v>
      </c>
      <c r="G292" s="66">
        <f t="shared" ref="G292" si="714">G290-G291</f>
        <v>8939</v>
      </c>
      <c r="H292" s="20">
        <f t="shared" ref="H292" si="715">H290-H291</f>
        <v>312.49275362318838</v>
      </c>
      <c r="I292" s="13">
        <f t="shared" ref="I292" si="716">I290-I291</f>
        <v>21066</v>
      </c>
      <c r="J292" s="61">
        <f t="shared" ref="J292" si="717">J290-J291</f>
        <v>6532</v>
      </c>
      <c r="K292" s="46">
        <f t="shared" si="553"/>
        <v>322.50459277403553</v>
      </c>
      <c r="L292" s="13">
        <f t="shared" ref="L292" si="718">L290-L291</f>
        <v>16179</v>
      </c>
    </row>
    <row r="294" spans="1:12" ht="110.25" customHeight="1">
      <c r="A294" s="15" t="s">
        <v>203</v>
      </c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</sheetData>
  <autoFilter ref="A5:L292"/>
  <mergeCells count="10">
    <mergeCell ref="A294:L294"/>
    <mergeCell ref="F3:H3"/>
    <mergeCell ref="C3:C4"/>
    <mergeCell ref="I3:K3"/>
    <mergeCell ref="L3:L4"/>
    <mergeCell ref="D2:L2"/>
    <mergeCell ref="A1:L1"/>
    <mergeCell ref="A3:A4"/>
    <mergeCell ref="B3:B4"/>
    <mergeCell ref="D3:E3"/>
  </mergeCells>
  <phoneticPr fontId="0" type="noConversion"/>
  <pageMargins left="0.98425196850393704" right="0.19685039370078741" top="0.98425196850393704" bottom="0.98425196850393704" header="0.51181102362204722" footer="0.51181102362204722"/>
  <pageSetup paperSize="9" pageOrder="overThenDown" orientation="landscape" r:id="rId1"/>
  <headerFooter alignWithMargins="0">
    <oddHeader>&amp;RТаблица 23.1  Лист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T23</vt:lpstr>
      <vt:lpstr>'T23'!ExternalData_1</vt:lpstr>
      <vt:lpstr>'T23'!Заголовки_для_печати</vt:lpstr>
    </vt:vector>
  </TitlesOfParts>
  <Company>ГАР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ubs</dc:creator>
  <cp:lastModifiedBy>kulpiba-ze</cp:lastModifiedBy>
  <cp:lastPrinted>2024-09-24T13:15:02Z</cp:lastPrinted>
  <dcterms:created xsi:type="dcterms:W3CDTF">2006-03-06T10:31:21Z</dcterms:created>
  <dcterms:modified xsi:type="dcterms:W3CDTF">2024-09-24T14:32:37Z</dcterms:modified>
</cp:coreProperties>
</file>