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" sheetId="1" r:id="rId1"/>
    <sheet name="Приложение 3" sheetId="9" r:id="rId2"/>
  </sheets>
  <definedNames>
    <definedName name="_xlnm.Print_Titles" localSheetId="1">'Приложение 3'!$5:$5</definedName>
    <definedName name="_xlnm.Print_Area" localSheetId="0">'Приложение 1'!$A$1:$D$18</definedName>
    <definedName name="_xlnm.Print_Area" localSheetId="1">'Приложение 3'!$A$1:$E$96</definedName>
  </definedNames>
  <calcPr calcId="124519"/>
</workbook>
</file>

<file path=xl/calcChain.xml><?xml version="1.0" encoding="utf-8"?>
<calcChain xmlns="http://schemas.openxmlformats.org/spreadsheetml/2006/main">
  <c r="C53" i="9"/>
  <c r="D53"/>
  <c r="E22"/>
  <c r="E24"/>
  <c r="E25"/>
  <c r="E26"/>
  <c r="E28"/>
  <c r="E29"/>
  <c r="E31"/>
  <c r="E32"/>
  <c r="E37"/>
  <c r="E39"/>
  <c r="E40"/>
  <c r="E42"/>
  <c r="E45"/>
  <c r="E14"/>
  <c r="E15"/>
  <c r="E88"/>
  <c r="D43"/>
  <c r="D33"/>
  <c r="D30"/>
  <c r="D9"/>
  <c r="D7"/>
  <c r="D89"/>
  <c r="D49"/>
  <c r="C89"/>
  <c r="E89" s="1"/>
  <c r="C82"/>
  <c r="C78"/>
  <c r="C74"/>
  <c r="C49"/>
  <c r="C43"/>
  <c r="E43" s="1"/>
  <c r="C38"/>
  <c r="C36" s="1"/>
  <c r="C33"/>
  <c r="C30"/>
  <c r="C27"/>
  <c r="C23"/>
  <c r="C16"/>
  <c r="C11"/>
  <c r="C9"/>
  <c r="C7"/>
  <c r="E30" l="1"/>
  <c r="C71"/>
  <c r="C48" s="1"/>
  <c r="C47" s="1"/>
  <c r="D82"/>
  <c r="D11"/>
  <c r="C6"/>
  <c r="C93" s="1"/>
  <c r="C21"/>
  <c r="D71"/>
  <c r="D38"/>
  <c r="D27"/>
  <c r="E27" s="1"/>
  <c r="D23"/>
  <c r="E23" s="1"/>
  <c r="D16"/>
  <c r="D36" l="1"/>
  <c r="E36" s="1"/>
  <c r="E38"/>
  <c r="D48"/>
  <c r="D47" s="1"/>
  <c r="D21"/>
  <c r="D6" l="1"/>
  <c r="C14" i="1"/>
  <c r="D14"/>
  <c r="D10"/>
  <c r="C10"/>
  <c r="D8"/>
  <c r="C8"/>
  <c r="D7" l="1"/>
  <c r="C7"/>
  <c r="D93" i="9"/>
  <c r="E93" l="1"/>
  <c r="E54" l="1"/>
  <c r="E87" l="1"/>
  <c r="E86"/>
  <c r="E59" l="1"/>
  <c r="E57"/>
  <c r="E62"/>
  <c r="E84" l="1"/>
  <c r="E56" l="1"/>
  <c r="E55"/>
  <c r="E51"/>
  <c r="E16" l="1"/>
  <c r="E12"/>
  <c r="E10"/>
  <c r="E8"/>
  <c r="E17"/>
  <c r="E19"/>
  <c r="E21"/>
  <c r="E46"/>
  <c r="E47"/>
  <c r="E52"/>
  <c r="E53"/>
  <c r="E58"/>
  <c r="E60"/>
  <c r="E61"/>
  <c r="E63"/>
  <c r="E64"/>
  <c r="E65"/>
  <c r="E66"/>
  <c r="E67"/>
  <c r="E68"/>
  <c r="E69"/>
  <c r="E71"/>
  <c r="E72"/>
  <c r="E73"/>
  <c r="E74"/>
  <c r="E75"/>
  <c r="E76"/>
  <c r="E77"/>
  <c r="E78"/>
  <c r="E79"/>
  <c r="E80"/>
  <c r="E81"/>
  <c r="E82"/>
  <c r="E83"/>
  <c r="E85"/>
  <c r="E18"/>
  <c r="E7"/>
  <c r="E9" l="1"/>
  <c r="E70"/>
  <c r="E11"/>
  <c r="E48" l="1"/>
  <c r="E49"/>
  <c r="E50"/>
  <c r="E90" l="1"/>
  <c r="E6"/>
</calcChain>
</file>

<file path=xl/sharedStrings.xml><?xml version="1.0" encoding="utf-8"?>
<sst xmlns="http://schemas.openxmlformats.org/spreadsheetml/2006/main" count="219" uniqueCount="209">
  <si>
    <t>тыс.рублей</t>
  </si>
  <si>
    <t>Код</t>
  </si>
  <si>
    <t>Наименование показателя</t>
  </si>
  <si>
    <t>Сумма</t>
  </si>
  <si>
    <t>Источники финансирования дефицита бюджета</t>
  </si>
  <si>
    <t>01 02 00 00 00 0000 000</t>
  </si>
  <si>
    <t>01 02 00 00 04 0000 710</t>
  </si>
  <si>
    <t xml:space="preserve"> 01 03 00 00 00 0000 000
</t>
  </si>
  <si>
    <t>01 03 01 00 04 0000 710</t>
  </si>
  <si>
    <t>01 03 01 00 04 0000 810</t>
  </si>
  <si>
    <t>01 05 00 00 00 0000 000</t>
  </si>
  <si>
    <t>Изменение остатков средств на счетах по учету средств бюджета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</si>
  <si>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</si>
  <si>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</si>
  <si>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</si>
  <si>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</si>
  <si>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</si>
  <si>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</si>
  <si>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2 02 15001 04 0000 150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</si>
  <si>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</si>
  <si>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</si>
  <si>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</si>
  <si>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</si>
  <si>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</si>
  <si>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</si>
  <si>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</si>
  <si>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</si>
  <si>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</si>
  <si>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</si>
  <si>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1 09 00000 00 0000 000</t>
  </si>
  <si>
    <t xml:space="preserve">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</si>
  <si>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</si>
  <si>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</si>
  <si>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</si>
  <si>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</si>
  <si>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</si>
  <si>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</si>
  <si>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</si>
  <si>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</si>
  <si>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</si>
  <si>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</si>
  <si>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1 05 00000 00 0000 000</t>
  </si>
  <si>
    <t>НАЛОГИ НА СОВОКУПНЫЙ ДОХОД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</si>
  <si>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</si>
  <si>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</si>
  <si>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</si>
  <si>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</si>
  <si>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</si>
  <si>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</si>
  <si>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</si>
  <si>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</si>
  <si>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</si>
  <si>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</si>
  <si>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</si>
  <si>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</si>
  <si>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</si>
  <si>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</si>
  <si>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</si>
  <si>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</si>
  <si>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</si>
  <si>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</si>
  <si>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</si>
  <si>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</si>
  <si>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</si>
  <si>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</si>
  <si>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</si>
  <si>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</si>
  <si>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</si>
  <si>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</si>
  <si>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</si>
  <si>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</si>
  <si>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</si>
  <si>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</si>
  <si>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</si>
  <si>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</si>
  <si>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</si>
  <si>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</si>
  <si>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</si>
  <si>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</si>
  <si>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</si>
  <si>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</si>
  <si>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</si>
  <si>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</si>
  <si>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</si>
  <si>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</si>
  <si>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</si>
  <si>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</si>
  <si>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 ( за исключением земельных участков бюджетных и автономных учреждений)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</si>
  <si>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</si>
  <si>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</si>
  <si>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</si>
  <si>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</si>
  <si>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</si>
  <si>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</si>
  <si>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</si>
  <si>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</si>
  <si>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</si>
  <si>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</si>
  <si>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</si>
  <si>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</si>
  <si>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</si>
  <si>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</si>
  <si>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ВСЕГО ДОХОДЫ</t>
  </si>
  <si>
    <t xml:space="preserve">Бюджетные кредиты из других бюджетов бюджетной системы Российской Федерации
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</si>
  <si>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</si>
  <si>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</si>
  <si>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2 02 20216 04 0000 150
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</si>
  <si>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</si>
  <si>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</si>
  <si>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2 02 20302 04 0000 150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</si>
  <si>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</si>
  <si>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</si>
  <si>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2 02 25243 04 0000 150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</si>
  <si>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</si>
  <si>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</si>
  <si>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</si>
  <si>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</si>
  <si>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2 02 25520 04 0000 150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</si>
  <si>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</si>
  <si>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>2 02 25555 04 0000 150</t>
  </si>
  <si>
    <t>2 02 29999 04 0000 150</t>
  </si>
  <si>
    <t>Прочие субсидии бюджетам городских округов</t>
  </si>
  <si>
    <t xml:space="preserve">2 02 30000 00 0000 150
</t>
  </si>
  <si>
    <t>Субвенции бюджетам бюджетной системы Российской Федерации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</si>
  <si>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</si>
  <si>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</si>
  <si>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</si>
  <si>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</si>
  <si>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</si>
  <si>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</si>
  <si>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</si>
  <si>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</si>
  <si>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</si>
  <si>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</si>
  <si>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</si>
  <si>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</si>
  <si>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2 02 35134 04 0000 150</t>
  </si>
  <si>
    <t xml:space="preserve">2 02 35135 04 0000 150 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</si>
  <si>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</si>
  <si>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</si>
  <si>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</si>
  <si>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</si>
  <si>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</si>
  <si>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</si>
  <si>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</si>
  <si>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2 02 45418 04 0000 150</t>
  </si>
  <si>
    <t xml:space="preserve">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</si>
  <si>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2 02 49999 04 0000 150</t>
  </si>
  <si>
    <t xml:space="preserve">Прочие межбюджетные трансферты, передаваемые бюджетам городских округов </t>
  </si>
  <si>
    <t>2 02 25393 04 0000 150</t>
  </si>
  <si>
    <t>01 06 10 00 00 0000 000</t>
  </si>
  <si>
    <t>Операции по управлению остатками средств на единых счетах бюджетов</t>
  </si>
  <si>
    <t>% исп-я к утвержденному бюджету</t>
  </si>
  <si>
    <t>1 05 02 000 02 0000 110</t>
  </si>
  <si>
    <t>Единый налог на вмененный доход для отдельных видов деятельности</t>
  </si>
  <si>
    <t>х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</si>
  <si>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</si>
  <si>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</si>
  <si>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</si>
  <si>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</si>
  <si>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Утверждено на 2023 год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</si>
  <si>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</si>
  <si>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</si>
  <si>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</si>
  <si>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финансовое обеспечение дорожной деятельности</t>
  </si>
  <si>
    <t>2 02 25519 04 0000 150</t>
  </si>
  <si>
    <t>Субсидия бюджетам городских округов на поддержку отрасли культуры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</si>
  <si>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</si>
  <si>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2 02 45389 04 0000 150</t>
  </si>
  <si>
    <t>Межбюджетные трансферты, передаваемые бюджетам городских округов на развитие инфраструктуры дорожного хозяйства</t>
  </si>
  <si>
    <t>Прогнозируемое поступление доходов в бюджет города Орла на 2023 год по источникам</t>
  </si>
  <si>
    <t>2 02 49001 04 0000 150</t>
  </si>
  <si>
    <t xml:space="preserve">Привлечение кредитов от других бюджетов бюджетной системы  Российской  Федерации бюджетами городских округов в валюте Российской  Федерации 
</t>
  </si>
  <si>
    <t xml:space="preserve">2 02 20077 04 0000 150
</t>
  </si>
  <si>
    <t>Субсидии бюджетам городских округов на софинансирование капитальных вложений в объекты муниципальной собственности</t>
  </si>
  <si>
    <t>2 02 25333 04 0000 150</t>
  </si>
  <si>
    <t>Субсидии бюджетам городских округов на поддержку региональных программ по проектированию туристского кода центра города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</si>
  <si>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</si>
  <si>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</si>
  <si>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</si>
  <si>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</si>
  <si>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2 07 04050 04 0000 150</t>
  </si>
  <si>
    <t xml:space="preserve"> 2 07 00000 00 0000 000</t>
  </si>
  <si>
    <t xml:space="preserve">ПРОЧИЕ БЕЗВОЗМЕЗДНЫЕ ПОСТУПЛЕНИЯ
</t>
  </si>
  <si>
    <t xml:space="preserve">Прочие безвозмездные поступления в бюджеты городских округов </t>
  </si>
  <si>
    <t xml:space="preserve">Источники финансирования дефицита бюджета города Орла на 2023 год
</t>
  </si>
  <si>
    <t>Кредиты от кредитных организаций  в валюте Российской Федерации</t>
  </si>
  <si>
    <t xml:space="preserve">Привлечение кредитов от кредитных организаций бюджетами городских округов в валюте Российской  Федерации
</t>
  </si>
  <si>
    <t xml:space="preserve">Погашение  бюджетами городских округов кредитов от других бюджетов бюджетной системы Российской Федерации в валюте  Российской Федерации  </t>
  </si>
  <si>
    <t>01 06 00 00 00 0000 000</t>
  </si>
  <si>
    <t>Иные источники внутреннего финансирования дефицитов бюджетов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</si>
  <si>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</si>
  <si>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</si>
  <si>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Отчет 9 месяцев 2023 год</t>
  </si>
  <si>
    <t>1 17 15020 04 0000 150</t>
  </si>
  <si>
    <t>Инициативные платежи, зачисляемые в бюджеты городских округов</t>
  </si>
  <si>
    <t>2 02 19999 04 0000 150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</si>
  <si>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</si>
  <si>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</si>
  <si>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</si>
  <si>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</si>
  <si>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округов, за счет средств резервного фонда Правительства Российской Федерации.</t>
  </si>
  <si>
    <t xml:space="preserve">Прочие дотации бюджетам городских округов </t>
  </si>
  <si>
    <t>Субсидии бюджетам городских округов на строительство и реконструкцию (модернизацию) объектов питьевого водоснабжения</t>
  </si>
  <si>
    <t xml:space="preserve">Субсидии бюджетам городских округов на реализацию программ формирования современной городской среды
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</si>
  <si>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</si>
  <si>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</si>
  <si>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2,8 р</t>
  </si>
  <si>
    <t>в 31,0 р</t>
  </si>
</sst>
</file>

<file path=xl/styles.xml><?xml version="1.0" encoding="utf-8"?>
<styleSheet xmlns="http://schemas.openxmlformats.org/spreadsheetml/2006/main">
  <numFmts count="2">
    <numFmt numFmtId="164" formatCode="#,##0.0"/>
    <numFmt numFmtId="166" formatCode="#,##0.00000"/>
  </numFmts>
  <fonts count="45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"/>
      <family val="2"/>
      <charset val="204"/>
    </font>
    <font>
      <sz val="10"/>
      <color indexed="18"/>
      <name val="Times New Roman"/>
      <family val="1"/>
    </font>
    <font>
      <sz val="13"/>
      <color indexed="18"/>
      <name val="Times New Roman"/>
      <family val="1"/>
    </font>
    <font>
      <b/>
      <sz val="12"/>
      <color indexed="18"/>
      <name val="Times New Roman"/>
      <family val="1"/>
    </font>
    <font>
      <sz val="13"/>
      <name val="Times New Roman"/>
      <family val="1"/>
    </font>
    <font>
      <sz val="12"/>
      <name val="Times New Roman"/>
      <family val="1"/>
      <charset val="204"/>
    </font>
    <font>
      <sz val="10"/>
      <color indexed="18"/>
      <name val="Arial"/>
      <family val="2"/>
      <charset val="204"/>
    </font>
    <font>
      <sz val="12"/>
      <name val="Times New Roman"/>
      <family val="1"/>
    </font>
    <font>
      <sz val="12"/>
      <color indexed="18"/>
      <name val="Times New Roman"/>
      <family val="1"/>
      <charset val="204"/>
    </font>
    <font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3"/>
      <color indexed="18"/>
      <name val="Times New Roman"/>
      <family val="1"/>
    </font>
    <font>
      <b/>
      <sz val="13"/>
      <name val="Times New Roman"/>
      <family val="1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3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FF"/>
      <name val="Times New Roman"/>
      <family val="1"/>
    </font>
    <font>
      <i/>
      <sz val="10"/>
      <name val="Times New Roman"/>
      <family val="1"/>
    </font>
    <font>
      <i/>
      <sz val="13"/>
      <name val="Times New Roman"/>
      <family val="1"/>
    </font>
    <font>
      <sz val="13"/>
      <color indexed="8"/>
      <name val="Times New Roman"/>
      <family val="1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color indexed="18"/>
      <name val="Times New Roman"/>
      <family val="1"/>
      <charset val="204"/>
    </font>
    <font>
      <sz val="13"/>
      <color theme="1"/>
      <name val="Times New Roman"/>
      <family val="1"/>
    </font>
    <font>
      <sz val="13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3"/>
      <color rgb="FF0000FF"/>
      <name val="Times New Roman"/>
      <family val="1"/>
    </font>
    <font>
      <sz val="10"/>
      <color rgb="FF0000FF"/>
      <name val="Arial"/>
      <family val="2"/>
      <charset val="204"/>
    </font>
    <font>
      <i/>
      <sz val="13"/>
      <color rgb="FF0000FF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color indexed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3" fillId="0" borderId="0"/>
    <xf numFmtId="0" fontId="22" fillId="0" borderId="0"/>
    <xf numFmtId="164" fontId="26" fillId="0" borderId="4">
      <alignment horizontal="right" vertical="center"/>
    </xf>
    <xf numFmtId="164" fontId="26" fillId="0" borderId="4">
      <alignment horizontal="right" vertical="center" shrinkToFit="1"/>
    </xf>
    <xf numFmtId="4" fontId="27" fillId="0" borderId="5">
      <alignment horizontal="right"/>
    </xf>
    <xf numFmtId="4" fontId="27" fillId="0" borderId="4">
      <alignment horizontal="right"/>
    </xf>
    <xf numFmtId="0" fontId="27" fillId="0" borderId="6">
      <alignment horizontal="left" wrapText="1" indent="2"/>
    </xf>
    <xf numFmtId="0" fontId="42" fillId="0" borderId="0">
      <alignment wrapText="1"/>
    </xf>
  </cellStyleXfs>
  <cellXfs count="12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164" fontId="8" fillId="0" borderId="3" xfId="0" applyNumberFormat="1" applyFont="1" applyBorder="1" applyAlignment="1">
      <alignment horizontal="right" vertical="top"/>
    </xf>
    <xf numFmtId="0" fontId="9" fillId="0" borderId="0" xfId="0" applyFont="1"/>
    <xf numFmtId="0" fontId="10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3" fillId="0" borderId="3" xfId="0" applyFont="1" applyBorder="1" applyAlignment="1">
      <alignment horizontal="left" vertical="top" wrapText="1" indent="2"/>
    </xf>
    <xf numFmtId="164" fontId="14" fillId="0" borderId="3" xfId="0" applyNumberFormat="1" applyFont="1" applyBorder="1" applyAlignment="1">
      <alignment vertical="top"/>
    </xf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vertical="top"/>
    </xf>
    <xf numFmtId="0" fontId="15" fillId="0" borderId="0" xfId="0" applyFont="1" applyFill="1"/>
    <xf numFmtId="164" fontId="16" fillId="0" borderId="3" xfId="0" applyNumberFormat="1" applyFont="1" applyFill="1" applyBorder="1" applyAlignment="1">
      <alignment vertical="top"/>
    </xf>
    <xf numFmtId="164" fontId="17" fillId="0" borderId="3" xfId="0" applyNumberFormat="1" applyFont="1" applyBorder="1" applyAlignment="1">
      <alignment horizontal="right" vertical="top"/>
    </xf>
    <xf numFmtId="0" fontId="15" fillId="0" borderId="0" xfId="0" applyFont="1"/>
    <xf numFmtId="164" fontId="14" fillId="0" borderId="3" xfId="0" applyNumberFormat="1" applyFont="1" applyBorder="1" applyAlignment="1">
      <alignment horizontal="right" vertical="top"/>
    </xf>
    <xf numFmtId="0" fontId="18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3" fillId="0" borderId="3" xfId="0" applyFont="1" applyFill="1" applyBorder="1" applyAlignment="1">
      <alignment vertical="top" wrapText="1"/>
    </xf>
    <xf numFmtId="0" fontId="2" fillId="0" borderId="0" xfId="0" applyFont="1" applyFill="1"/>
    <xf numFmtId="0" fontId="7" fillId="2" borderId="0" xfId="0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2" fillId="3" borderId="0" xfId="0" applyFont="1" applyFill="1"/>
    <xf numFmtId="0" fontId="1" fillId="0" borderId="0" xfId="0" applyFont="1" applyFill="1" applyAlignment="1">
      <alignment wrapText="1"/>
    </xf>
    <xf numFmtId="164" fontId="13" fillId="0" borderId="3" xfId="0" applyNumberFormat="1" applyFont="1" applyFill="1" applyBorder="1" applyAlignment="1">
      <alignment horizontal="right" vertical="top"/>
    </xf>
    <xf numFmtId="0" fontId="21" fillId="2" borderId="3" xfId="0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justify" vertical="top" wrapText="1"/>
    </xf>
    <xf numFmtId="164" fontId="2" fillId="0" borderId="0" xfId="0" applyNumberFormat="1" applyFont="1" applyFill="1"/>
    <xf numFmtId="164" fontId="13" fillId="0" borderId="3" xfId="0" applyNumberFormat="1" applyFont="1" applyFill="1" applyBorder="1" applyAlignment="1">
      <alignment horizontal="justify" vertical="top" wrapText="1"/>
    </xf>
    <xf numFmtId="164" fontId="13" fillId="0" borderId="3" xfId="0" applyNumberFormat="1" applyFont="1" applyFill="1" applyBorder="1" applyAlignment="1">
      <alignment vertical="top"/>
    </xf>
    <xf numFmtId="0" fontId="25" fillId="2" borderId="0" xfId="0" applyFont="1" applyFill="1" applyAlignment="1">
      <alignment horizontal="center" vertical="top"/>
    </xf>
    <xf numFmtId="0" fontId="25" fillId="2" borderId="0" xfId="0" applyFont="1" applyFill="1"/>
    <xf numFmtId="0" fontId="13" fillId="2" borderId="0" xfId="0" applyFont="1" applyFill="1" applyAlignment="1">
      <alignment horizontal="left" vertical="top"/>
    </xf>
    <xf numFmtId="0" fontId="13" fillId="0" borderId="0" xfId="0" applyFont="1"/>
    <xf numFmtId="0" fontId="1" fillId="0" borderId="2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vertical="top"/>
    </xf>
    <xf numFmtId="164" fontId="21" fillId="0" borderId="3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15" fillId="0" borderId="0" xfId="0" applyFont="1" applyAlignment="1"/>
    <xf numFmtId="3" fontId="19" fillId="0" borderId="3" xfId="0" applyNumberFormat="1" applyFont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top"/>
    </xf>
    <xf numFmtId="164" fontId="13" fillId="2" borderId="3" xfId="0" applyNumberFormat="1" applyFont="1" applyFill="1" applyBorder="1" applyAlignment="1">
      <alignment horizontal="right" vertical="top"/>
    </xf>
    <xf numFmtId="164" fontId="30" fillId="0" borderId="3" xfId="0" applyNumberFormat="1" applyFont="1" applyFill="1" applyBorder="1" applyAlignment="1">
      <alignment vertical="top"/>
    </xf>
    <xf numFmtId="164" fontId="31" fillId="0" borderId="3" xfId="0" applyNumberFormat="1" applyFont="1" applyFill="1" applyBorder="1" applyAlignment="1">
      <alignment vertical="top"/>
    </xf>
    <xf numFmtId="164" fontId="32" fillId="0" borderId="3" xfId="0" applyNumberFormat="1" applyFont="1" applyFill="1" applyBorder="1" applyAlignment="1">
      <alignment vertical="top"/>
    </xf>
    <xf numFmtId="164" fontId="33" fillId="0" borderId="3" xfId="0" applyNumberFormat="1" applyFont="1" applyFill="1" applyBorder="1" applyAlignment="1">
      <alignment vertical="top"/>
    </xf>
    <xf numFmtId="164" fontId="33" fillId="0" borderId="3" xfId="0" applyNumberFormat="1" applyFont="1" applyFill="1" applyBorder="1" applyAlignment="1">
      <alignment horizontal="right" vertical="top"/>
    </xf>
    <xf numFmtId="0" fontId="10" fillId="2" borderId="3" xfId="0" applyFont="1" applyFill="1" applyBorder="1" applyAlignment="1">
      <alignment horizontal="center" vertical="top"/>
    </xf>
    <xf numFmtId="0" fontId="20" fillId="2" borderId="3" xfId="0" applyFont="1" applyFill="1" applyBorder="1" applyAlignment="1">
      <alignment vertical="top"/>
    </xf>
    <xf numFmtId="164" fontId="34" fillId="2" borderId="3" xfId="0" applyNumberFormat="1" applyFont="1" applyFill="1" applyBorder="1" applyAlignment="1">
      <alignment vertical="top"/>
    </xf>
    <xf numFmtId="0" fontId="11" fillId="2" borderId="3" xfId="0" applyFont="1" applyFill="1" applyBorder="1" applyAlignment="1">
      <alignment vertical="top"/>
    </xf>
    <xf numFmtId="164" fontId="11" fillId="2" borderId="3" xfId="0" applyNumberFormat="1" applyFont="1" applyFill="1" applyBorder="1" applyAlignment="1">
      <alignment vertical="top"/>
    </xf>
    <xf numFmtId="0" fontId="1" fillId="2" borderId="3" xfId="0" applyFont="1" applyFill="1" applyBorder="1" applyAlignment="1">
      <alignment horizontal="center" vertical="top"/>
    </xf>
    <xf numFmtId="0" fontId="13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/>
    </xf>
    <xf numFmtId="164" fontId="35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/>
    </xf>
    <xf numFmtId="0" fontId="38" fillId="2" borderId="3" xfId="0" applyFont="1" applyFill="1" applyBorder="1" applyAlignment="1">
      <alignment horizontal="center" vertical="top"/>
    </xf>
    <xf numFmtId="0" fontId="24" fillId="2" borderId="3" xfId="0" applyFont="1" applyFill="1" applyBorder="1" applyAlignment="1">
      <alignment horizontal="center" vertical="top"/>
    </xf>
    <xf numFmtId="164" fontId="13" fillId="2" borderId="3" xfId="0" applyNumberFormat="1" applyFont="1" applyFill="1" applyBorder="1" applyAlignment="1">
      <alignment vertical="top" wrapText="1"/>
    </xf>
    <xf numFmtId="164" fontId="39" fillId="0" borderId="3" xfId="0" applyNumberFormat="1" applyFont="1" applyFill="1" applyBorder="1" applyAlignment="1">
      <alignment vertical="top"/>
    </xf>
    <xf numFmtId="164" fontId="2" fillId="2" borderId="0" xfId="0" applyNumberFormat="1" applyFont="1" applyFill="1"/>
    <xf numFmtId="0" fontId="2" fillId="2" borderId="0" xfId="0" applyFont="1" applyFill="1"/>
    <xf numFmtId="0" fontId="1" fillId="2" borderId="0" xfId="0" applyFont="1" applyFill="1" applyBorder="1" applyAlignment="1">
      <alignment horizontal="center" vertical="top"/>
    </xf>
    <xf numFmtId="0" fontId="21" fillId="2" borderId="0" xfId="0" applyFont="1" applyFill="1" applyBorder="1" applyAlignment="1">
      <alignment vertical="top" wrapText="1"/>
    </xf>
    <xf numFmtId="164" fontId="37" fillId="0" borderId="0" xfId="0" applyNumberFormat="1" applyFont="1" applyFill="1" applyBorder="1" applyAlignment="1">
      <alignment vertical="top"/>
    </xf>
    <xf numFmtId="164" fontId="33" fillId="0" borderId="0" xfId="0" applyNumberFormat="1" applyFont="1" applyFill="1" applyBorder="1" applyAlignment="1">
      <alignment vertical="top"/>
    </xf>
    <xf numFmtId="164" fontId="40" fillId="0" borderId="0" xfId="0" applyNumberFormat="1" applyFont="1" applyFill="1"/>
    <xf numFmtId="0" fontId="40" fillId="0" borderId="0" xfId="0" applyFont="1" applyFill="1"/>
    <xf numFmtId="164" fontId="41" fillId="0" borderId="3" xfId="0" applyNumberFormat="1" applyFont="1" applyFill="1" applyBorder="1" applyAlignment="1">
      <alignment vertical="top"/>
    </xf>
    <xf numFmtId="0" fontId="1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43" fillId="0" borderId="0" xfId="0" applyFont="1" applyAlignment="1">
      <alignment horizontal="right"/>
    </xf>
    <xf numFmtId="0" fontId="4" fillId="2" borderId="0" xfId="0" applyFont="1" applyFill="1" applyAlignment="1">
      <alignment horizontal="right"/>
    </xf>
    <xf numFmtId="0" fontId="43" fillId="2" borderId="0" xfId="0" applyFont="1" applyFill="1" applyAlignment="1">
      <alignment horizontal="right"/>
    </xf>
    <xf numFmtId="164" fontId="12" fillId="0" borderId="3" xfId="0" applyNumberFormat="1" applyFont="1" applyBorder="1" applyAlignment="1">
      <alignment vertical="top"/>
    </xf>
    <xf numFmtId="0" fontId="44" fillId="0" borderId="0" xfId="0" applyFont="1"/>
    <xf numFmtId="0" fontId="10" fillId="0" borderId="3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 wrapText="1"/>
    </xf>
    <xf numFmtId="164" fontId="17" fillId="0" borderId="0" xfId="0" applyNumberFormat="1" applyFont="1" applyBorder="1" applyAlignment="1">
      <alignment horizontal="right" vertical="top"/>
    </xf>
    <xf numFmtId="0" fontId="28" fillId="0" borderId="3" xfId="0" applyFont="1" applyFill="1" applyBorder="1" applyAlignment="1">
      <alignment horizontal="center" vertical="top"/>
    </xf>
    <xf numFmtId="166" fontId="21" fillId="0" borderId="0" xfId="0" applyNumberFormat="1" applyFont="1" applyFill="1" applyBorder="1" applyAlignment="1">
      <alignment vertical="top"/>
    </xf>
    <xf numFmtId="164" fontId="33" fillId="0" borderId="3" xfId="0" applyNumberFormat="1" applyFont="1" applyFill="1" applyBorder="1" applyAlignment="1">
      <alignment horizontal="right" vertical="center"/>
    </xf>
    <xf numFmtId="164" fontId="39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left" vertical="top" wrapText="1"/>
    </xf>
    <xf numFmtId="164" fontId="39" fillId="0" borderId="3" xfId="0" applyNumberFormat="1" applyFont="1" applyFill="1" applyBorder="1" applyAlignment="1">
      <alignment vertical="top" wrapText="1"/>
    </xf>
    <xf numFmtId="0" fontId="13" fillId="2" borderId="3" xfId="0" applyNumberFormat="1" applyFont="1" applyFill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justify" vertical="center" wrapText="1"/>
    </xf>
    <xf numFmtId="3" fontId="13" fillId="2" borderId="3" xfId="2" applyNumberFormat="1" applyFont="1" applyFill="1" applyBorder="1" applyAlignment="1">
      <alignment horizontal="left" vertical="top" wrapText="1"/>
    </xf>
    <xf numFmtId="0" fontId="13" fillId="2" borderId="3" xfId="0" applyNumberFormat="1" applyFont="1" applyFill="1" applyBorder="1" applyAlignment="1">
      <alignment vertical="top" wrapText="1"/>
    </xf>
    <xf numFmtId="0" fontId="39" fillId="2" borderId="3" xfId="0" applyFont="1" applyFill="1" applyBorder="1" applyAlignment="1">
      <alignment vertical="top" wrapText="1"/>
    </xf>
    <xf numFmtId="164" fontId="36" fillId="2" borderId="3" xfId="0" applyNumberFormat="1" applyFont="1" applyFill="1" applyBorder="1" applyAlignment="1">
      <alignment vertical="top"/>
    </xf>
    <xf numFmtId="164" fontId="36" fillId="0" borderId="3" xfId="0" applyNumberFormat="1" applyFont="1" applyFill="1" applyBorder="1" applyAlignment="1">
      <alignment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</cellXfs>
  <cellStyles count="9">
    <cellStyle name="st31" xfId="4"/>
    <cellStyle name="st35" xfId="3"/>
    <cellStyle name="xl31" xfId="7"/>
    <cellStyle name="xl42" xfId="8"/>
    <cellStyle name="xl46" xfId="6"/>
    <cellStyle name="xl95" xfId="5"/>
    <cellStyle name="Обычный" xfId="0" builtinId="0"/>
    <cellStyle name="Обычный 2" xfId="1"/>
    <cellStyle name="Обычный_Сводная бюдж.роспись по доходам 2006г" xfId="2"/>
  </cellStyles>
  <dxfs count="0"/>
  <tableStyles count="0" defaultTableStyle="TableStyleMedium9" defaultPivotStyle="PivotStyleLight16"/>
  <colors>
    <mruColors>
      <color rgb="FF0000FF"/>
      <color rgb="FF052B97"/>
      <color rgb="FF590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1084"/>
  <sheetViews>
    <sheetView tabSelected="1" view="pageBreakPreview" zoomScaleSheetLayoutView="100" workbookViewId="0">
      <selection activeCell="A19" sqref="A19:XFD22"/>
    </sheetView>
  </sheetViews>
  <sheetFormatPr defaultColWidth="25.7109375" defaultRowHeight="12.75"/>
  <cols>
    <col min="1" max="1" width="20.42578125" style="1" customWidth="1"/>
    <col min="2" max="2" width="52.7109375" style="2" customWidth="1"/>
    <col min="3" max="3" width="20.7109375" style="3" customWidth="1"/>
    <col min="4" max="4" width="18.42578125" style="3" customWidth="1"/>
    <col min="5" max="16384" width="25.7109375" style="3"/>
  </cols>
  <sheetData>
    <row r="1" spans="1:7">
      <c r="A1" s="4"/>
      <c r="B1" s="5"/>
    </row>
    <row r="2" spans="1:7">
      <c r="A2" s="4"/>
      <c r="B2" s="8"/>
    </row>
    <row r="3" spans="1:7" ht="24" customHeight="1">
      <c r="A3" s="124" t="s">
        <v>185</v>
      </c>
      <c r="B3" s="124"/>
      <c r="C3" s="124"/>
      <c r="D3" s="124"/>
      <c r="E3" s="101"/>
      <c r="F3" s="7"/>
      <c r="G3" s="102"/>
    </row>
    <row r="4" spans="1:7" s="6" customFormat="1">
      <c r="B4" s="7"/>
      <c r="D4" s="103"/>
      <c r="F4" s="7"/>
      <c r="G4" s="102"/>
    </row>
    <row r="5" spans="1:7" ht="26.25" customHeight="1">
      <c r="A5" s="99"/>
      <c r="B5" s="10"/>
      <c r="C5" s="11"/>
      <c r="D5" s="11" t="s">
        <v>0</v>
      </c>
      <c r="F5" s="2"/>
      <c r="G5" s="102"/>
    </row>
    <row r="6" spans="1:7" ht="25.5">
      <c r="A6" s="100" t="s">
        <v>1</v>
      </c>
      <c r="B6" s="100" t="s">
        <v>2</v>
      </c>
      <c r="C6" s="12" t="s">
        <v>3</v>
      </c>
      <c r="D6" s="12" t="s">
        <v>193</v>
      </c>
      <c r="F6" s="2"/>
      <c r="G6" s="102"/>
    </row>
    <row r="7" spans="1:7" s="16" customFormat="1" ht="16.5">
      <c r="A7" s="13"/>
      <c r="B7" s="14" t="s">
        <v>4</v>
      </c>
      <c r="C7" s="15">
        <f>C8+C10+C13+C14</f>
        <v>1345615.34301</v>
      </c>
      <c r="D7" s="15">
        <f>D8+D10+D13+D14+D17</f>
        <v>103327.94972999999</v>
      </c>
      <c r="F7" s="2"/>
      <c r="G7" s="9"/>
    </row>
    <row r="8" spans="1:7" s="106" customFormat="1" ht="33">
      <c r="A8" s="17" t="s">
        <v>5</v>
      </c>
      <c r="B8" s="18" t="s">
        <v>186</v>
      </c>
      <c r="C8" s="105">
        <f>C9</f>
        <v>315000</v>
      </c>
      <c r="D8" s="105">
        <f>D9</f>
        <v>0</v>
      </c>
      <c r="F8" s="7"/>
      <c r="G8" s="104"/>
    </row>
    <row r="9" spans="1:7" ht="52.5" customHeight="1">
      <c r="A9" s="19" t="s">
        <v>6</v>
      </c>
      <c r="B9" s="20" t="s">
        <v>187</v>
      </c>
      <c r="C9" s="21">
        <v>315000</v>
      </c>
      <c r="D9" s="26">
        <v>0</v>
      </c>
    </row>
    <row r="10" spans="1:7" s="25" customFormat="1" ht="36" customHeight="1">
      <c r="A10" s="22" t="s">
        <v>7</v>
      </c>
      <c r="B10" s="23" t="s">
        <v>103</v>
      </c>
      <c r="C10" s="24">
        <f>C11+C12</f>
        <v>-50000</v>
      </c>
      <c r="D10" s="24">
        <f>D11+D12</f>
        <v>250000</v>
      </c>
    </row>
    <row r="11" spans="1:7" ht="69" customHeight="1">
      <c r="A11" s="19" t="s">
        <v>8</v>
      </c>
      <c r="B11" s="20" t="s">
        <v>172</v>
      </c>
      <c r="C11" s="26">
        <v>300000</v>
      </c>
      <c r="D11" s="26">
        <v>300000</v>
      </c>
    </row>
    <row r="12" spans="1:7" ht="69" customHeight="1">
      <c r="A12" s="19" t="s">
        <v>9</v>
      </c>
      <c r="B12" s="20" t="s">
        <v>188</v>
      </c>
      <c r="C12" s="26">
        <v>-350000</v>
      </c>
      <c r="D12" s="26">
        <v>-50000</v>
      </c>
    </row>
    <row r="13" spans="1:7" s="28" customFormat="1" ht="33">
      <c r="A13" s="17" t="s">
        <v>10</v>
      </c>
      <c r="B13" s="18" t="s">
        <v>11</v>
      </c>
      <c r="C13" s="24">
        <v>46435.837800000001</v>
      </c>
      <c r="D13" s="24">
        <v>-262366.35297000001</v>
      </c>
    </row>
    <row r="14" spans="1:7" s="28" customFormat="1" ht="40.9" customHeight="1">
      <c r="A14" s="107" t="s">
        <v>189</v>
      </c>
      <c r="B14" s="18" t="s">
        <v>190</v>
      </c>
      <c r="C14" s="24">
        <f t="shared" ref="C14:D14" si="0">C15+C16</f>
        <v>1034179.50521</v>
      </c>
      <c r="D14" s="24">
        <f t="shared" si="0"/>
        <v>25637.505209999999</v>
      </c>
    </row>
    <row r="15" spans="1:7" s="30" customFormat="1" ht="54" customHeight="1">
      <c r="A15" s="19" t="s">
        <v>12</v>
      </c>
      <c r="B15" s="20" t="s">
        <v>13</v>
      </c>
      <c r="C15" s="29">
        <v>1008542</v>
      </c>
      <c r="D15" s="29">
        <v>0</v>
      </c>
    </row>
    <row r="16" spans="1:7" s="30" customFormat="1" ht="66" customHeight="1">
      <c r="A16" s="19" t="s">
        <v>191</v>
      </c>
      <c r="B16" s="20" t="s">
        <v>192</v>
      </c>
      <c r="C16" s="29">
        <v>25637.505209999999</v>
      </c>
      <c r="D16" s="29">
        <v>25637.505209999999</v>
      </c>
    </row>
    <row r="17" spans="1:4" s="60" customFormat="1" ht="43.5" customHeight="1">
      <c r="A17" s="17" t="s">
        <v>150</v>
      </c>
      <c r="B17" s="18" t="s">
        <v>151</v>
      </c>
      <c r="C17" s="27">
        <v>0</v>
      </c>
      <c r="D17" s="27">
        <v>90056.797489999997</v>
      </c>
    </row>
    <row r="18" spans="1:4" s="60" customFormat="1" ht="18.75" customHeight="1">
      <c r="A18" s="108"/>
      <c r="B18" s="109"/>
      <c r="C18" s="110"/>
      <c r="D18" s="110"/>
    </row>
    <row r="19" spans="1:4" s="53" customFormat="1" ht="18" customHeight="1">
      <c r="A19" s="35"/>
      <c r="B19" s="52"/>
    </row>
    <row r="20" spans="1:4" s="53" customFormat="1" ht="18" customHeight="1">
      <c r="A20" s="55"/>
      <c r="B20" s="54"/>
    </row>
    <row r="21" spans="1:4">
      <c r="B21" s="31"/>
    </row>
    <row r="22" spans="1:4">
      <c r="B22" s="31"/>
    </row>
    <row r="23" spans="1:4">
      <c r="B23" s="31"/>
    </row>
    <row r="24" spans="1:4">
      <c r="B24" s="31"/>
    </row>
    <row r="25" spans="1:4">
      <c r="B25" s="31"/>
    </row>
    <row r="26" spans="1:4">
      <c r="B26" s="31" t="s">
        <v>30</v>
      </c>
    </row>
    <row r="27" spans="1:4">
      <c r="B27" s="31"/>
    </row>
    <row r="28" spans="1:4">
      <c r="B28" s="31"/>
    </row>
    <row r="29" spans="1:4">
      <c r="B29" s="31"/>
    </row>
    <row r="30" spans="1:4">
      <c r="B30" s="31"/>
    </row>
    <row r="31" spans="1:4">
      <c r="B31" s="31"/>
    </row>
    <row r="32" spans="1:4">
      <c r="B32" s="31"/>
    </row>
    <row r="33" spans="2:2">
      <c r="B33" s="31"/>
    </row>
    <row r="34" spans="2:2">
      <c r="B34" s="31"/>
    </row>
    <row r="35" spans="2:2">
      <c r="B35" s="31"/>
    </row>
    <row r="36" spans="2:2">
      <c r="B36" s="31"/>
    </row>
    <row r="37" spans="2:2">
      <c r="B37" s="31"/>
    </row>
    <row r="38" spans="2:2">
      <c r="B38" s="31"/>
    </row>
    <row r="39" spans="2:2">
      <c r="B39" s="31"/>
    </row>
    <row r="40" spans="2:2">
      <c r="B40" s="31"/>
    </row>
    <row r="41" spans="2:2">
      <c r="B41" s="31"/>
    </row>
    <row r="42" spans="2:2">
      <c r="B42" s="31"/>
    </row>
    <row r="43" spans="2:2">
      <c r="B43" s="31"/>
    </row>
    <row r="44" spans="2:2">
      <c r="B44" s="31"/>
    </row>
    <row r="45" spans="2:2">
      <c r="B45" s="31"/>
    </row>
    <row r="46" spans="2:2">
      <c r="B46" s="31"/>
    </row>
    <row r="47" spans="2:2">
      <c r="B47" s="31"/>
    </row>
    <row r="48" spans="2:2">
      <c r="B48" s="31"/>
    </row>
    <row r="49" spans="2:2">
      <c r="B49" s="31"/>
    </row>
    <row r="50" spans="2:2">
      <c r="B50" s="31"/>
    </row>
    <row r="51" spans="2:2">
      <c r="B51" s="31"/>
    </row>
    <row r="52" spans="2:2">
      <c r="B52" s="31"/>
    </row>
    <row r="53" spans="2:2">
      <c r="B53" s="31"/>
    </row>
    <row r="54" spans="2:2">
      <c r="B54" s="31"/>
    </row>
    <row r="55" spans="2:2">
      <c r="B55" s="31"/>
    </row>
    <row r="56" spans="2:2">
      <c r="B56" s="31"/>
    </row>
    <row r="57" spans="2:2">
      <c r="B57" s="31"/>
    </row>
    <row r="58" spans="2:2">
      <c r="B58" s="31"/>
    </row>
    <row r="59" spans="2:2">
      <c r="B59" s="31"/>
    </row>
    <row r="60" spans="2:2">
      <c r="B60" s="31"/>
    </row>
    <row r="61" spans="2:2">
      <c r="B61" s="31"/>
    </row>
    <row r="62" spans="2:2">
      <c r="B62" s="31"/>
    </row>
    <row r="63" spans="2:2">
      <c r="B63" s="31"/>
    </row>
    <row r="64" spans="2:2">
      <c r="B64" s="31"/>
    </row>
    <row r="65" spans="2:2">
      <c r="B65" s="31"/>
    </row>
    <row r="66" spans="2:2">
      <c r="B66" s="31"/>
    </row>
    <row r="67" spans="2:2">
      <c r="B67" s="31"/>
    </row>
    <row r="68" spans="2:2">
      <c r="B68" s="31"/>
    </row>
    <row r="69" spans="2:2">
      <c r="B69" s="31"/>
    </row>
    <row r="70" spans="2:2">
      <c r="B70" s="31"/>
    </row>
    <row r="71" spans="2:2">
      <c r="B71" s="31"/>
    </row>
    <row r="72" spans="2:2">
      <c r="B72" s="31"/>
    </row>
    <row r="73" spans="2:2">
      <c r="B73" s="31"/>
    </row>
    <row r="74" spans="2:2">
      <c r="B74" s="31"/>
    </row>
    <row r="75" spans="2:2">
      <c r="B75" s="31"/>
    </row>
    <row r="76" spans="2:2">
      <c r="B76" s="31"/>
    </row>
    <row r="77" spans="2:2">
      <c r="B77" s="31"/>
    </row>
    <row r="78" spans="2:2">
      <c r="B78" s="31"/>
    </row>
    <row r="79" spans="2:2">
      <c r="B79" s="31"/>
    </row>
    <row r="80" spans="2:2">
      <c r="B80" s="31"/>
    </row>
    <row r="81" spans="2:2">
      <c r="B81" s="31"/>
    </row>
    <row r="82" spans="2:2">
      <c r="B82" s="31"/>
    </row>
    <row r="83" spans="2:2">
      <c r="B83" s="31"/>
    </row>
    <row r="84" spans="2:2">
      <c r="B84" s="31"/>
    </row>
    <row r="85" spans="2:2">
      <c r="B85" s="31"/>
    </row>
    <row r="86" spans="2:2">
      <c r="B86" s="31"/>
    </row>
    <row r="87" spans="2:2">
      <c r="B87" s="31"/>
    </row>
    <row r="88" spans="2:2">
      <c r="B88" s="31"/>
    </row>
    <row r="89" spans="2:2">
      <c r="B89" s="31"/>
    </row>
    <row r="90" spans="2:2">
      <c r="B90" s="31"/>
    </row>
    <row r="91" spans="2:2">
      <c r="B91" s="31"/>
    </row>
    <row r="92" spans="2:2">
      <c r="B92" s="31"/>
    </row>
    <row r="93" spans="2:2">
      <c r="B93" s="31"/>
    </row>
    <row r="94" spans="2:2">
      <c r="B94" s="31"/>
    </row>
    <row r="95" spans="2:2">
      <c r="B95" s="31"/>
    </row>
    <row r="96" spans="2:2">
      <c r="B96" s="31"/>
    </row>
    <row r="97" spans="2:2">
      <c r="B97" s="31"/>
    </row>
    <row r="98" spans="2:2">
      <c r="B98" s="31"/>
    </row>
    <row r="99" spans="2:2">
      <c r="B99" s="31"/>
    </row>
    <row r="100" spans="2:2">
      <c r="B100" s="31"/>
    </row>
    <row r="101" spans="2:2">
      <c r="B101" s="31"/>
    </row>
    <row r="102" spans="2:2">
      <c r="B102" s="31"/>
    </row>
    <row r="103" spans="2:2">
      <c r="B103" s="31"/>
    </row>
    <row r="104" spans="2:2">
      <c r="B104" s="31"/>
    </row>
    <row r="105" spans="2:2">
      <c r="B105" s="31"/>
    </row>
    <row r="106" spans="2:2">
      <c r="B106" s="31"/>
    </row>
    <row r="107" spans="2:2">
      <c r="B107" s="31"/>
    </row>
    <row r="108" spans="2:2">
      <c r="B108" s="31"/>
    </row>
    <row r="109" spans="2:2">
      <c r="B109" s="31"/>
    </row>
    <row r="110" spans="2:2">
      <c r="B110" s="31"/>
    </row>
    <row r="111" spans="2:2">
      <c r="B111" s="31"/>
    </row>
    <row r="112" spans="2:2">
      <c r="B112" s="31"/>
    </row>
    <row r="113" spans="2:2">
      <c r="B113" s="31"/>
    </row>
    <row r="114" spans="2:2">
      <c r="B114" s="31"/>
    </row>
    <row r="115" spans="2:2">
      <c r="B115" s="31"/>
    </row>
    <row r="116" spans="2:2">
      <c r="B116" s="31"/>
    </row>
    <row r="117" spans="2:2">
      <c r="B117" s="31"/>
    </row>
    <row r="118" spans="2:2">
      <c r="B118" s="31"/>
    </row>
    <row r="119" spans="2:2">
      <c r="B119" s="31"/>
    </row>
    <row r="120" spans="2:2">
      <c r="B120" s="31"/>
    </row>
    <row r="121" spans="2:2">
      <c r="B121" s="31"/>
    </row>
    <row r="122" spans="2:2">
      <c r="B122" s="31"/>
    </row>
    <row r="123" spans="2:2">
      <c r="B123" s="31"/>
    </row>
    <row r="124" spans="2:2">
      <c r="B124" s="31"/>
    </row>
    <row r="125" spans="2:2">
      <c r="B125" s="31"/>
    </row>
    <row r="126" spans="2:2">
      <c r="B126" s="31"/>
    </row>
    <row r="127" spans="2:2">
      <c r="B127" s="31"/>
    </row>
    <row r="128" spans="2:2">
      <c r="B128" s="31"/>
    </row>
    <row r="129" spans="2:2">
      <c r="B129" s="31"/>
    </row>
    <row r="130" spans="2:2">
      <c r="B130" s="31"/>
    </row>
    <row r="131" spans="2:2">
      <c r="B131" s="31"/>
    </row>
    <row r="132" spans="2:2">
      <c r="B132" s="31"/>
    </row>
    <row r="133" spans="2:2">
      <c r="B133" s="31"/>
    </row>
    <row r="134" spans="2:2">
      <c r="B134" s="31"/>
    </row>
    <row r="135" spans="2:2">
      <c r="B135" s="31"/>
    </row>
    <row r="136" spans="2:2">
      <c r="B136" s="31"/>
    </row>
    <row r="137" spans="2:2">
      <c r="B137" s="31"/>
    </row>
    <row r="138" spans="2:2">
      <c r="B138" s="31"/>
    </row>
    <row r="139" spans="2:2">
      <c r="B139" s="31"/>
    </row>
    <row r="140" spans="2:2">
      <c r="B140" s="31"/>
    </row>
    <row r="141" spans="2:2">
      <c r="B141" s="31"/>
    </row>
    <row r="142" spans="2:2">
      <c r="B142" s="31"/>
    </row>
    <row r="143" spans="2:2">
      <c r="B143" s="31"/>
    </row>
    <row r="144" spans="2:2">
      <c r="B144" s="31"/>
    </row>
    <row r="145" spans="2:2">
      <c r="B145" s="32"/>
    </row>
    <row r="146" spans="2:2">
      <c r="B146" s="32"/>
    </row>
    <row r="147" spans="2:2">
      <c r="B147" s="32"/>
    </row>
    <row r="148" spans="2:2">
      <c r="B148" s="32"/>
    </row>
    <row r="149" spans="2:2">
      <c r="B149" s="32"/>
    </row>
    <row r="150" spans="2:2">
      <c r="B150" s="32"/>
    </row>
    <row r="151" spans="2:2">
      <c r="B151" s="32"/>
    </row>
    <row r="152" spans="2:2">
      <c r="B152" s="32"/>
    </row>
    <row r="153" spans="2:2">
      <c r="B153" s="32"/>
    </row>
    <row r="154" spans="2:2">
      <c r="B154" s="32"/>
    </row>
    <row r="155" spans="2:2">
      <c r="B155" s="32"/>
    </row>
    <row r="156" spans="2:2">
      <c r="B156" s="32"/>
    </row>
    <row r="157" spans="2:2">
      <c r="B157" s="32"/>
    </row>
    <row r="158" spans="2:2">
      <c r="B158" s="32"/>
    </row>
    <row r="159" spans="2:2">
      <c r="B159" s="32"/>
    </row>
    <row r="160" spans="2:2">
      <c r="B160" s="32"/>
    </row>
    <row r="161" spans="2:2">
      <c r="B161" s="32"/>
    </row>
    <row r="162" spans="2:2">
      <c r="B162" s="32"/>
    </row>
    <row r="163" spans="2:2">
      <c r="B163" s="32"/>
    </row>
    <row r="164" spans="2:2">
      <c r="B164" s="32"/>
    </row>
    <row r="165" spans="2:2">
      <c r="B165" s="32"/>
    </row>
    <row r="166" spans="2:2">
      <c r="B166" s="32"/>
    </row>
    <row r="167" spans="2:2">
      <c r="B167" s="32"/>
    </row>
    <row r="168" spans="2:2">
      <c r="B168" s="32"/>
    </row>
    <row r="169" spans="2:2">
      <c r="B169" s="32"/>
    </row>
    <row r="170" spans="2:2">
      <c r="B170" s="32"/>
    </row>
    <row r="171" spans="2:2">
      <c r="B171" s="32"/>
    </row>
    <row r="172" spans="2:2">
      <c r="B172" s="32"/>
    </row>
    <row r="173" spans="2:2">
      <c r="B173" s="32"/>
    </row>
    <row r="174" spans="2:2">
      <c r="B174" s="32"/>
    </row>
    <row r="175" spans="2:2">
      <c r="B175" s="32"/>
    </row>
    <row r="176" spans="2:2">
      <c r="B176" s="32"/>
    </row>
    <row r="177" spans="2:2">
      <c r="B177" s="32"/>
    </row>
    <row r="178" spans="2:2">
      <c r="B178" s="32"/>
    </row>
    <row r="179" spans="2:2">
      <c r="B179" s="32"/>
    </row>
    <row r="180" spans="2:2">
      <c r="B180" s="32"/>
    </row>
    <row r="181" spans="2:2">
      <c r="B181" s="32"/>
    </row>
    <row r="182" spans="2:2">
      <c r="B182" s="32"/>
    </row>
    <row r="183" spans="2:2">
      <c r="B183" s="32"/>
    </row>
    <row r="184" spans="2:2">
      <c r="B184" s="32"/>
    </row>
    <row r="185" spans="2:2">
      <c r="B185" s="32"/>
    </row>
    <row r="186" spans="2:2">
      <c r="B186" s="32"/>
    </row>
    <row r="187" spans="2:2">
      <c r="B187" s="32"/>
    </row>
    <row r="188" spans="2:2">
      <c r="B188" s="32"/>
    </row>
    <row r="189" spans="2:2">
      <c r="B189" s="32"/>
    </row>
    <row r="190" spans="2:2">
      <c r="B190" s="32"/>
    </row>
    <row r="191" spans="2:2">
      <c r="B191" s="32"/>
    </row>
    <row r="192" spans="2:2">
      <c r="B192" s="32"/>
    </row>
    <row r="193" spans="2:2">
      <c r="B193" s="32"/>
    </row>
    <row r="194" spans="2:2">
      <c r="B194" s="32"/>
    </row>
    <row r="195" spans="2:2">
      <c r="B195" s="32"/>
    </row>
    <row r="196" spans="2:2">
      <c r="B196" s="32"/>
    </row>
    <row r="197" spans="2:2">
      <c r="B197" s="32"/>
    </row>
    <row r="198" spans="2:2">
      <c r="B198" s="32"/>
    </row>
    <row r="199" spans="2:2">
      <c r="B199" s="32"/>
    </row>
    <row r="200" spans="2:2">
      <c r="B200" s="32"/>
    </row>
    <row r="201" spans="2:2">
      <c r="B201" s="32"/>
    </row>
    <row r="202" spans="2:2">
      <c r="B202" s="32"/>
    </row>
    <row r="203" spans="2:2">
      <c r="B203" s="32"/>
    </row>
    <row r="204" spans="2:2">
      <c r="B204" s="32"/>
    </row>
    <row r="205" spans="2:2">
      <c r="B205" s="32"/>
    </row>
    <row r="206" spans="2:2">
      <c r="B206" s="32"/>
    </row>
    <row r="207" spans="2:2">
      <c r="B207" s="32"/>
    </row>
    <row r="208" spans="2:2">
      <c r="B208" s="32"/>
    </row>
    <row r="209" spans="2:2">
      <c r="B209" s="32"/>
    </row>
    <row r="210" spans="2:2">
      <c r="B210" s="32"/>
    </row>
    <row r="211" spans="2:2">
      <c r="B211" s="32"/>
    </row>
    <row r="212" spans="2:2">
      <c r="B212" s="32"/>
    </row>
    <row r="213" spans="2:2">
      <c r="B213" s="32"/>
    </row>
    <row r="214" spans="2:2">
      <c r="B214" s="32"/>
    </row>
    <row r="215" spans="2:2">
      <c r="B215" s="32"/>
    </row>
    <row r="216" spans="2:2">
      <c r="B216" s="32"/>
    </row>
    <row r="217" spans="2:2">
      <c r="B217" s="32"/>
    </row>
    <row r="218" spans="2:2">
      <c r="B218" s="32"/>
    </row>
    <row r="219" spans="2:2">
      <c r="B219" s="32"/>
    </row>
    <row r="220" spans="2:2">
      <c r="B220" s="32"/>
    </row>
    <row r="221" spans="2:2">
      <c r="B221" s="32"/>
    </row>
    <row r="222" spans="2:2">
      <c r="B222" s="32"/>
    </row>
    <row r="223" spans="2:2">
      <c r="B223" s="32"/>
    </row>
    <row r="224" spans="2:2">
      <c r="B224" s="32"/>
    </row>
    <row r="225" spans="2:2">
      <c r="B225" s="32"/>
    </row>
    <row r="226" spans="2:2">
      <c r="B226" s="32"/>
    </row>
    <row r="227" spans="2:2">
      <c r="B227" s="32"/>
    </row>
    <row r="228" spans="2:2">
      <c r="B228" s="32"/>
    </row>
    <row r="229" spans="2:2">
      <c r="B229" s="32"/>
    </row>
    <row r="230" spans="2:2">
      <c r="B230" s="32"/>
    </row>
    <row r="231" spans="2:2">
      <c r="B231" s="32"/>
    </row>
    <row r="232" spans="2:2">
      <c r="B232" s="32"/>
    </row>
    <row r="233" spans="2:2">
      <c r="B233" s="32"/>
    </row>
    <row r="234" spans="2:2">
      <c r="B234" s="32"/>
    </row>
    <row r="235" spans="2:2">
      <c r="B235" s="32"/>
    </row>
    <row r="236" spans="2:2">
      <c r="B236" s="32"/>
    </row>
    <row r="237" spans="2:2">
      <c r="B237" s="32"/>
    </row>
    <row r="238" spans="2:2">
      <c r="B238" s="32"/>
    </row>
    <row r="239" spans="2:2">
      <c r="B239" s="32"/>
    </row>
    <row r="240" spans="2:2">
      <c r="B240" s="32"/>
    </row>
    <row r="241" spans="2:2">
      <c r="B241" s="32"/>
    </row>
    <row r="242" spans="2:2">
      <c r="B242" s="32"/>
    </row>
    <row r="243" spans="2:2">
      <c r="B243" s="32"/>
    </row>
    <row r="244" spans="2:2">
      <c r="B244" s="32"/>
    </row>
    <row r="245" spans="2:2">
      <c r="B245" s="32"/>
    </row>
    <row r="246" spans="2:2">
      <c r="B246" s="32"/>
    </row>
    <row r="247" spans="2:2">
      <c r="B247" s="32"/>
    </row>
    <row r="248" spans="2:2">
      <c r="B248" s="32"/>
    </row>
    <row r="249" spans="2:2">
      <c r="B249" s="32"/>
    </row>
    <row r="250" spans="2:2">
      <c r="B250" s="32"/>
    </row>
    <row r="251" spans="2:2">
      <c r="B251" s="32"/>
    </row>
    <row r="252" spans="2:2">
      <c r="B252" s="32"/>
    </row>
    <row r="253" spans="2:2">
      <c r="B253" s="32"/>
    </row>
    <row r="254" spans="2:2">
      <c r="B254" s="32"/>
    </row>
    <row r="255" spans="2:2">
      <c r="B255" s="32"/>
    </row>
    <row r="256" spans="2:2">
      <c r="B256" s="32"/>
    </row>
    <row r="257" spans="2:2">
      <c r="B257" s="32"/>
    </row>
    <row r="258" spans="2:2">
      <c r="B258" s="32"/>
    </row>
    <row r="259" spans="2:2">
      <c r="B259" s="32"/>
    </row>
    <row r="260" spans="2:2">
      <c r="B260" s="32"/>
    </row>
    <row r="261" spans="2:2">
      <c r="B261" s="32"/>
    </row>
    <row r="262" spans="2:2">
      <c r="B262" s="32"/>
    </row>
    <row r="263" spans="2:2">
      <c r="B263" s="32"/>
    </row>
    <row r="264" spans="2:2">
      <c r="B264" s="32"/>
    </row>
    <row r="265" spans="2:2">
      <c r="B265" s="32"/>
    </row>
    <row r="266" spans="2:2">
      <c r="B266" s="32"/>
    </row>
    <row r="267" spans="2:2">
      <c r="B267" s="32"/>
    </row>
    <row r="268" spans="2:2">
      <c r="B268" s="32"/>
    </row>
    <row r="269" spans="2:2">
      <c r="B269" s="32"/>
    </row>
    <row r="270" spans="2:2">
      <c r="B270" s="32"/>
    </row>
    <row r="271" spans="2:2">
      <c r="B271" s="32"/>
    </row>
    <row r="272" spans="2:2">
      <c r="B272" s="32"/>
    </row>
    <row r="273" spans="2:2">
      <c r="B273" s="32"/>
    </row>
    <row r="274" spans="2:2">
      <c r="B274" s="32"/>
    </row>
    <row r="275" spans="2:2">
      <c r="B275" s="32"/>
    </row>
    <row r="276" spans="2:2">
      <c r="B276" s="32"/>
    </row>
    <row r="277" spans="2:2">
      <c r="B277" s="32"/>
    </row>
    <row r="278" spans="2:2">
      <c r="B278" s="32"/>
    </row>
    <row r="279" spans="2:2">
      <c r="B279" s="32"/>
    </row>
    <row r="280" spans="2:2">
      <c r="B280" s="32"/>
    </row>
    <row r="281" spans="2:2">
      <c r="B281" s="32"/>
    </row>
    <row r="282" spans="2:2">
      <c r="B282" s="32"/>
    </row>
    <row r="283" spans="2:2">
      <c r="B283" s="32"/>
    </row>
    <row r="284" spans="2:2">
      <c r="B284" s="32"/>
    </row>
    <row r="285" spans="2:2">
      <c r="B285" s="32"/>
    </row>
    <row r="286" spans="2:2">
      <c r="B286" s="32"/>
    </row>
    <row r="287" spans="2:2">
      <c r="B287" s="32"/>
    </row>
    <row r="288" spans="2:2">
      <c r="B288" s="32"/>
    </row>
    <row r="289" spans="2:2">
      <c r="B289" s="32"/>
    </row>
    <row r="290" spans="2:2">
      <c r="B290" s="32"/>
    </row>
    <row r="291" spans="2:2">
      <c r="B291" s="32"/>
    </row>
    <row r="292" spans="2:2">
      <c r="B292" s="32"/>
    </row>
    <row r="293" spans="2:2">
      <c r="B293" s="32"/>
    </row>
    <row r="294" spans="2:2">
      <c r="B294" s="32"/>
    </row>
    <row r="295" spans="2:2">
      <c r="B295" s="32"/>
    </row>
    <row r="296" spans="2:2">
      <c r="B296" s="32"/>
    </row>
    <row r="297" spans="2:2">
      <c r="B297" s="32"/>
    </row>
    <row r="298" spans="2:2">
      <c r="B298" s="32"/>
    </row>
    <row r="299" spans="2:2">
      <c r="B299" s="32"/>
    </row>
    <row r="300" spans="2:2">
      <c r="B300" s="32"/>
    </row>
    <row r="301" spans="2:2">
      <c r="B301" s="32"/>
    </row>
    <row r="302" spans="2:2">
      <c r="B302" s="32"/>
    </row>
    <row r="303" spans="2:2">
      <c r="B303" s="32"/>
    </row>
    <row r="304" spans="2:2">
      <c r="B304" s="32"/>
    </row>
    <row r="305" spans="2:2">
      <c r="B305" s="32"/>
    </row>
    <row r="306" spans="2:2">
      <c r="B306" s="32"/>
    </row>
    <row r="307" spans="2:2">
      <c r="B307" s="32"/>
    </row>
    <row r="308" spans="2:2">
      <c r="B308" s="32"/>
    </row>
    <row r="309" spans="2:2">
      <c r="B309" s="32"/>
    </row>
    <row r="310" spans="2:2">
      <c r="B310" s="32"/>
    </row>
    <row r="311" spans="2:2">
      <c r="B311" s="32"/>
    </row>
    <row r="312" spans="2:2">
      <c r="B312" s="32"/>
    </row>
    <row r="313" spans="2:2">
      <c r="B313" s="32"/>
    </row>
    <row r="314" spans="2:2">
      <c r="B314" s="32"/>
    </row>
    <row r="315" spans="2:2">
      <c r="B315" s="32"/>
    </row>
    <row r="316" spans="2:2">
      <c r="B316" s="32"/>
    </row>
    <row r="317" spans="2:2">
      <c r="B317" s="32"/>
    </row>
    <row r="318" spans="2:2">
      <c r="B318" s="32"/>
    </row>
    <row r="319" spans="2:2">
      <c r="B319" s="32"/>
    </row>
    <row r="320" spans="2:2">
      <c r="B320" s="32"/>
    </row>
    <row r="321" spans="2:2">
      <c r="B321" s="32"/>
    </row>
    <row r="322" spans="2:2">
      <c r="B322" s="32"/>
    </row>
    <row r="323" spans="2:2">
      <c r="B323" s="32"/>
    </row>
    <row r="324" spans="2:2">
      <c r="B324" s="32"/>
    </row>
    <row r="325" spans="2:2">
      <c r="B325" s="32"/>
    </row>
    <row r="326" spans="2:2">
      <c r="B326" s="32"/>
    </row>
    <row r="327" spans="2:2">
      <c r="B327" s="32"/>
    </row>
    <row r="328" spans="2:2">
      <c r="B328" s="32"/>
    </row>
    <row r="329" spans="2:2">
      <c r="B329" s="32"/>
    </row>
    <row r="330" spans="2:2">
      <c r="B330" s="32"/>
    </row>
    <row r="331" spans="2:2">
      <c r="B331" s="32"/>
    </row>
    <row r="332" spans="2:2">
      <c r="B332" s="32"/>
    </row>
    <row r="333" spans="2:2">
      <c r="B333" s="32"/>
    </row>
    <row r="334" spans="2:2">
      <c r="B334" s="32"/>
    </row>
    <row r="335" spans="2:2">
      <c r="B335" s="32"/>
    </row>
    <row r="336" spans="2:2">
      <c r="B336" s="32"/>
    </row>
    <row r="337" spans="2:2">
      <c r="B337" s="32"/>
    </row>
    <row r="338" spans="2:2">
      <c r="B338" s="32"/>
    </row>
    <row r="339" spans="2:2">
      <c r="B339" s="32"/>
    </row>
    <row r="340" spans="2:2">
      <c r="B340" s="32"/>
    </row>
    <row r="341" spans="2:2">
      <c r="B341" s="32"/>
    </row>
    <row r="342" spans="2:2">
      <c r="B342" s="32"/>
    </row>
    <row r="343" spans="2:2">
      <c r="B343" s="32"/>
    </row>
    <row r="344" spans="2:2">
      <c r="B344" s="32"/>
    </row>
    <row r="345" spans="2:2">
      <c r="B345" s="32"/>
    </row>
    <row r="346" spans="2:2">
      <c r="B346" s="32"/>
    </row>
    <row r="347" spans="2:2">
      <c r="B347" s="32"/>
    </row>
    <row r="348" spans="2:2">
      <c r="B348" s="32"/>
    </row>
    <row r="349" spans="2:2">
      <c r="B349" s="32"/>
    </row>
    <row r="350" spans="2:2">
      <c r="B350" s="32"/>
    </row>
    <row r="351" spans="2:2">
      <c r="B351" s="32"/>
    </row>
    <row r="352" spans="2:2">
      <c r="B352" s="32"/>
    </row>
    <row r="353" spans="2:2">
      <c r="B353" s="32"/>
    </row>
    <row r="354" spans="2:2">
      <c r="B354" s="32"/>
    </row>
    <row r="355" spans="2:2">
      <c r="B355" s="32"/>
    </row>
    <row r="356" spans="2:2">
      <c r="B356" s="32"/>
    </row>
    <row r="357" spans="2:2">
      <c r="B357" s="32"/>
    </row>
    <row r="358" spans="2:2">
      <c r="B358" s="32"/>
    </row>
    <row r="359" spans="2:2">
      <c r="B359" s="32"/>
    </row>
    <row r="360" spans="2:2">
      <c r="B360" s="32"/>
    </row>
    <row r="361" spans="2:2">
      <c r="B361" s="32"/>
    </row>
    <row r="362" spans="2:2">
      <c r="B362" s="32"/>
    </row>
    <row r="363" spans="2:2">
      <c r="B363" s="32"/>
    </row>
    <row r="364" spans="2:2">
      <c r="B364" s="32"/>
    </row>
    <row r="365" spans="2:2">
      <c r="B365" s="32"/>
    </row>
    <row r="366" spans="2:2">
      <c r="B366" s="32"/>
    </row>
    <row r="367" spans="2:2">
      <c r="B367" s="32"/>
    </row>
    <row r="368" spans="2:2">
      <c r="B368" s="32"/>
    </row>
    <row r="369" spans="2:2">
      <c r="B369" s="32"/>
    </row>
    <row r="370" spans="2:2">
      <c r="B370" s="32"/>
    </row>
    <row r="371" spans="2:2">
      <c r="B371" s="32"/>
    </row>
    <row r="372" spans="2:2">
      <c r="B372" s="32"/>
    </row>
    <row r="373" spans="2:2">
      <c r="B373" s="32"/>
    </row>
    <row r="374" spans="2:2">
      <c r="B374" s="32"/>
    </row>
    <row r="375" spans="2:2">
      <c r="B375" s="32"/>
    </row>
    <row r="376" spans="2:2">
      <c r="B376" s="32"/>
    </row>
    <row r="377" spans="2:2">
      <c r="B377" s="32"/>
    </row>
    <row r="378" spans="2:2">
      <c r="B378" s="32"/>
    </row>
    <row r="379" spans="2:2">
      <c r="B379" s="32"/>
    </row>
    <row r="380" spans="2:2">
      <c r="B380" s="32"/>
    </row>
    <row r="381" spans="2:2">
      <c r="B381" s="32"/>
    </row>
    <row r="382" spans="2:2">
      <c r="B382" s="32"/>
    </row>
    <row r="383" spans="2:2">
      <c r="B383" s="32"/>
    </row>
    <row r="384" spans="2:2">
      <c r="B384" s="32"/>
    </row>
    <row r="385" spans="2:2">
      <c r="B385" s="32"/>
    </row>
    <row r="386" spans="2:2">
      <c r="B386" s="32"/>
    </row>
    <row r="387" spans="2:2">
      <c r="B387" s="32"/>
    </row>
    <row r="388" spans="2:2">
      <c r="B388" s="32"/>
    </row>
    <row r="389" spans="2:2">
      <c r="B389" s="32"/>
    </row>
    <row r="390" spans="2:2">
      <c r="B390" s="32"/>
    </row>
    <row r="391" spans="2:2">
      <c r="B391" s="32"/>
    </row>
    <row r="392" spans="2:2">
      <c r="B392" s="32"/>
    </row>
    <row r="393" spans="2:2">
      <c r="B393" s="32"/>
    </row>
    <row r="394" spans="2:2">
      <c r="B394" s="32"/>
    </row>
    <row r="395" spans="2:2">
      <c r="B395" s="32"/>
    </row>
    <row r="396" spans="2:2">
      <c r="B396" s="32"/>
    </row>
    <row r="397" spans="2:2">
      <c r="B397" s="32"/>
    </row>
    <row r="398" spans="2:2">
      <c r="B398" s="32"/>
    </row>
    <row r="399" spans="2:2">
      <c r="B399" s="32"/>
    </row>
    <row r="400" spans="2:2">
      <c r="B400" s="32"/>
    </row>
    <row r="401" spans="2:2">
      <c r="B401" s="32"/>
    </row>
    <row r="402" spans="2:2">
      <c r="B402" s="32"/>
    </row>
    <row r="403" spans="2:2">
      <c r="B403" s="32"/>
    </row>
    <row r="404" spans="2:2">
      <c r="B404" s="32"/>
    </row>
    <row r="405" spans="2:2">
      <c r="B405" s="32"/>
    </row>
    <row r="406" spans="2:2">
      <c r="B406" s="32"/>
    </row>
    <row r="407" spans="2:2">
      <c r="B407" s="32"/>
    </row>
    <row r="408" spans="2:2">
      <c r="B408" s="32"/>
    </row>
    <row r="409" spans="2:2">
      <c r="B409" s="32"/>
    </row>
    <row r="410" spans="2:2">
      <c r="B410" s="32"/>
    </row>
    <row r="411" spans="2:2">
      <c r="B411" s="32"/>
    </row>
    <row r="412" spans="2:2">
      <c r="B412" s="32"/>
    </row>
    <row r="413" spans="2:2">
      <c r="B413" s="32"/>
    </row>
    <row r="414" spans="2:2">
      <c r="B414" s="32"/>
    </row>
    <row r="415" spans="2:2">
      <c r="B415" s="32"/>
    </row>
    <row r="416" spans="2:2">
      <c r="B416" s="32"/>
    </row>
    <row r="417" spans="2:2">
      <c r="B417" s="32"/>
    </row>
    <row r="418" spans="2:2">
      <c r="B418" s="32"/>
    </row>
    <row r="419" spans="2:2">
      <c r="B419" s="32"/>
    </row>
    <row r="420" spans="2:2">
      <c r="B420" s="32"/>
    </row>
    <row r="421" spans="2:2">
      <c r="B421" s="32"/>
    </row>
    <row r="422" spans="2:2">
      <c r="B422" s="32"/>
    </row>
    <row r="423" spans="2:2">
      <c r="B423" s="32"/>
    </row>
    <row r="424" spans="2:2">
      <c r="B424" s="32"/>
    </row>
    <row r="425" spans="2:2">
      <c r="B425" s="32"/>
    </row>
    <row r="426" spans="2:2">
      <c r="B426" s="32"/>
    </row>
    <row r="427" spans="2:2">
      <c r="B427" s="32"/>
    </row>
    <row r="428" spans="2:2">
      <c r="B428" s="32"/>
    </row>
    <row r="429" spans="2:2">
      <c r="B429" s="32"/>
    </row>
    <row r="430" spans="2:2">
      <c r="B430" s="32"/>
    </row>
    <row r="431" spans="2:2">
      <c r="B431" s="32"/>
    </row>
    <row r="432" spans="2:2">
      <c r="B432" s="32"/>
    </row>
    <row r="433" spans="2:2">
      <c r="B433" s="32"/>
    </row>
    <row r="434" spans="2:2">
      <c r="B434" s="32"/>
    </row>
    <row r="435" spans="2:2">
      <c r="B435" s="32"/>
    </row>
    <row r="436" spans="2:2">
      <c r="B436" s="32"/>
    </row>
    <row r="437" spans="2:2">
      <c r="B437" s="32"/>
    </row>
    <row r="438" spans="2:2">
      <c r="B438" s="32"/>
    </row>
    <row r="439" spans="2:2">
      <c r="B439" s="32"/>
    </row>
    <row r="440" spans="2:2">
      <c r="B440" s="32"/>
    </row>
    <row r="441" spans="2:2">
      <c r="B441" s="32"/>
    </row>
    <row r="442" spans="2:2">
      <c r="B442" s="32"/>
    </row>
    <row r="443" spans="2:2">
      <c r="B443" s="32"/>
    </row>
    <row r="444" spans="2:2">
      <c r="B444" s="32"/>
    </row>
    <row r="445" spans="2:2">
      <c r="B445" s="32"/>
    </row>
    <row r="446" spans="2:2">
      <c r="B446" s="32"/>
    </row>
    <row r="447" spans="2:2">
      <c r="B447" s="32"/>
    </row>
    <row r="448" spans="2:2">
      <c r="B448" s="32"/>
    </row>
    <row r="449" spans="2:2">
      <c r="B449" s="32"/>
    </row>
    <row r="450" spans="2:2">
      <c r="B450" s="32"/>
    </row>
    <row r="451" spans="2:2">
      <c r="B451" s="32"/>
    </row>
    <row r="452" spans="2:2">
      <c r="B452" s="32"/>
    </row>
    <row r="453" spans="2:2">
      <c r="B453" s="32"/>
    </row>
    <row r="454" spans="2:2">
      <c r="B454" s="32"/>
    </row>
    <row r="455" spans="2:2">
      <c r="B455" s="32"/>
    </row>
    <row r="456" spans="2:2">
      <c r="B456" s="32"/>
    </row>
    <row r="457" spans="2:2">
      <c r="B457" s="32"/>
    </row>
    <row r="458" spans="2:2">
      <c r="B458" s="32"/>
    </row>
    <row r="459" spans="2:2">
      <c r="B459" s="32"/>
    </row>
    <row r="460" spans="2:2">
      <c r="B460" s="32"/>
    </row>
    <row r="461" spans="2:2">
      <c r="B461" s="32"/>
    </row>
    <row r="462" spans="2:2">
      <c r="B462" s="32"/>
    </row>
    <row r="463" spans="2:2">
      <c r="B463" s="32"/>
    </row>
    <row r="464" spans="2:2">
      <c r="B464" s="32"/>
    </row>
    <row r="465" spans="2:2">
      <c r="B465" s="32"/>
    </row>
    <row r="466" spans="2:2">
      <c r="B466" s="32"/>
    </row>
    <row r="467" spans="2:2">
      <c r="B467" s="32"/>
    </row>
    <row r="468" spans="2:2">
      <c r="B468" s="32"/>
    </row>
    <row r="469" spans="2:2">
      <c r="B469" s="32"/>
    </row>
    <row r="470" spans="2:2">
      <c r="B470" s="32"/>
    </row>
    <row r="471" spans="2:2">
      <c r="B471" s="32"/>
    </row>
    <row r="472" spans="2:2">
      <c r="B472" s="32"/>
    </row>
    <row r="473" spans="2:2">
      <c r="B473" s="32"/>
    </row>
    <row r="474" spans="2:2">
      <c r="B474" s="32"/>
    </row>
    <row r="475" spans="2:2">
      <c r="B475" s="32"/>
    </row>
    <row r="476" spans="2:2">
      <c r="B476" s="32"/>
    </row>
    <row r="477" spans="2:2">
      <c r="B477" s="32"/>
    </row>
    <row r="478" spans="2:2">
      <c r="B478" s="32"/>
    </row>
    <row r="479" spans="2:2">
      <c r="B479" s="32"/>
    </row>
    <row r="480" spans="2:2">
      <c r="B480" s="32"/>
    </row>
    <row r="481" spans="2:2">
      <c r="B481" s="32"/>
    </row>
    <row r="482" spans="2:2">
      <c r="B482" s="32"/>
    </row>
    <row r="483" spans="2:2">
      <c r="B483" s="32"/>
    </row>
    <row r="484" spans="2:2">
      <c r="B484" s="32"/>
    </row>
    <row r="485" spans="2:2">
      <c r="B485" s="32"/>
    </row>
    <row r="486" spans="2:2">
      <c r="B486" s="32"/>
    </row>
    <row r="487" spans="2:2">
      <c r="B487" s="32"/>
    </row>
    <row r="488" spans="2:2">
      <c r="B488" s="32"/>
    </row>
    <row r="489" spans="2:2">
      <c r="B489" s="32"/>
    </row>
    <row r="490" spans="2:2">
      <c r="B490" s="32"/>
    </row>
    <row r="491" spans="2:2">
      <c r="B491" s="32"/>
    </row>
    <row r="492" spans="2:2">
      <c r="B492" s="32"/>
    </row>
    <row r="493" spans="2:2">
      <c r="B493" s="32"/>
    </row>
    <row r="494" spans="2:2">
      <c r="B494" s="32"/>
    </row>
    <row r="495" spans="2:2">
      <c r="B495" s="32"/>
    </row>
    <row r="496" spans="2:2">
      <c r="B496" s="32"/>
    </row>
    <row r="497" spans="2:2">
      <c r="B497" s="32"/>
    </row>
    <row r="498" spans="2:2">
      <c r="B498" s="32"/>
    </row>
    <row r="499" spans="2:2">
      <c r="B499" s="32"/>
    </row>
    <row r="500" spans="2:2">
      <c r="B500" s="32"/>
    </row>
    <row r="501" spans="2:2">
      <c r="B501" s="32"/>
    </row>
    <row r="502" spans="2:2">
      <c r="B502" s="32"/>
    </row>
    <row r="503" spans="2:2">
      <c r="B503" s="32"/>
    </row>
    <row r="504" spans="2:2">
      <c r="B504" s="32"/>
    </row>
    <row r="505" spans="2:2">
      <c r="B505" s="32"/>
    </row>
    <row r="506" spans="2:2">
      <c r="B506" s="32"/>
    </row>
    <row r="507" spans="2:2">
      <c r="B507" s="32"/>
    </row>
    <row r="508" spans="2:2">
      <c r="B508" s="32"/>
    </row>
    <row r="509" spans="2:2">
      <c r="B509" s="32"/>
    </row>
    <row r="510" spans="2:2">
      <c r="B510" s="32"/>
    </row>
    <row r="511" spans="2:2">
      <c r="B511" s="32"/>
    </row>
    <row r="512" spans="2:2">
      <c r="B512" s="32"/>
    </row>
    <row r="513" spans="2:2">
      <c r="B513" s="32"/>
    </row>
    <row r="514" spans="2:2">
      <c r="B514" s="32"/>
    </row>
    <row r="515" spans="2:2">
      <c r="B515" s="32"/>
    </row>
    <row r="516" spans="2:2">
      <c r="B516" s="32"/>
    </row>
    <row r="517" spans="2:2">
      <c r="B517" s="32"/>
    </row>
    <row r="518" spans="2:2">
      <c r="B518" s="32"/>
    </row>
    <row r="519" spans="2:2">
      <c r="B519" s="32"/>
    </row>
    <row r="520" spans="2:2">
      <c r="B520" s="32"/>
    </row>
    <row r="521" spans="2:2">
      <c r="B521" s="32"/>
    </row>
    <row r="522" spans="2:2">
      <c r="B522" s="32"/>
    </row>
    <row r="523" spans="2:2">
      <c r="B523" s="32"/>
    </row>
    <row r="524" spans="2:2">
      <c r="B524" s="32"/>
    </row>
    <row r="525" spans="2:2">
      <c r="B525" s="32"/>
    </row>
    <row r="526" spans="2:2">
      <c r="B526" s="32"/>
    </row>
    <row r="527" spans="2:2">
      <c r="B527" s="32"/>
    </row>
    <row r="528" spans="2:2">
      <c r="B528" s="32"/>
    </row>
    <row r="529" spans="2:2">
      <c r="B529" s="32"/>
    </row>
    <row r="530" spans="2:2">
      <c r="B530" s="32"/>
    </row>
    <row r="531" spans="2:2">
      <c r="B531" s="32"/>
    </row>
    <row r="532" spans="2:2">
      <c r="B532" s="32"/>
    </row>
    <row r="533" spans="2:2">
      <c r="B533" s="32"/>
    </row>
    <row r="534" spans="2:2">
      <c r="B534" s="32"/>
    </row>
    <row r="535" spans="2:2">
      <c r="B535" s="32"/>
    </row>
    <row r="536" spans="2:2">
      <c r="B536" s="32"/>
    </row>
    <row r="537" spans="2:2">
      <c r="B537" s="32"/>
    </row>
    <row r="538" spans="2:2">
      <c r="B538" s="32"/>
    </row>
    <row r="539" spans="2:2">
      <c r="B539" s="32"/>
    </row>
    <row r="540" spans="2:2">
      <c r="B540" s="32"/>
    </row>
    <row r="541" spans="2:2">
      <c r="B541" s="32"/>
    </row>
    <row r="542" spans="2:2">
      <c r="B542" s="32"/>
    </row>
    <row r="543" spans="2:2">
      <c r="B543" s="32"/>
    </row>
    <row r="544" spans="2:2">
      <c r="B544" s="32"/>
    </row>
    <row r="545" spans="2:2">
      <c r="B545" s="32"/>
    </row>
    <row r="546" spans="2:2">
      <c r="B546" s="32"/>
    </row>
    <row r="547" spans="2:2">
      <c r="B547" s="32"/>
    </row>
    <row r="548" spans="2:2">
      <c r="B548" s="32"/>
    </row>
    <row r="549" spans="2:2">
      <c r="B549" s="32"/>
    </row>
    <row r="550" spans="2:2">
      <c r="B550" s="32"/>
    </row>
    <row r="551" spans="2:2">
      <c r="B551" s="32"/>
    </row>
    <row r="552" spans="2:2">
      <c r="B552" s="32"/>
    </row>
    <row r="553" spans="2:2">
      <c r="B553" s="32"/>
    </row>
    <row r="554" spans="2:2">
      <c r="B554" s="32"/>
    </row>
    <row r="555" spans="2:2">
      <c r="B555" s="32"/>
    </row>
    <row r="556" spans="2:2">
      <c r="B556" s="32"/>
    </row>
    <row r="557" spans="2:2">
      <c r="B557" s="32"/>
    </row>
    <row r="558" spans="2:2">
      <c r="B558" s="32"/>
    </row>
    <row r="559" spans="2:2">
      <c r="B559" s="32"/>
    </row>
    <row r="560" spans="2:2">
      <c r="B560" s="32"/>
    </row>
    <row r="561" spans="2:2">
      <c r="B561" s="32"/>
    </row>
    <row r="562" spans="2:2">
      <c r="B562" s="32"/>
    </row>
    <row r="563" spans="2:2">
      <c r="B563" s="32"/>
    </row>
    <row r="564" spans="2:2">
      <c r="B564" s="32"/>
    </row>
    <row r="565" spans="2:2">
      <c r="B565" s="32"/>
    </row>
    <row r="566" spans="2:2">
      <c r="B566" s="32"/>
    </row>
    <row r="567" spans="2:2">
      <c r="B567" s="32"/>
    </row>
    <row r="568" spans="2:2">
      <c r="B568" s="32"/>
    </row>
    <row r="569" spans="2:2">
      <c r="B569" s="32"/>
    </row>
    <row r="570" spans="2:2">
      <c r="B570" s="32"/>
    </row>
    <row r="571" spans="2:2">
      <c r="B571" s="32"/>
    </row>
    <row r="572" spans="2:2">
      <c r="B572" s="32"/>
    </row>
    <row r="573" spans="2:2">
      <c r="B573" s="32"/>
    </row>
    <row r="574" spans="2:2">
      <c r="B574" s="32"/>
    </row>
    <row r="575" spans="2:2">
      <c r="B575" s="32"/>
    </row>
    <row r="576" spans="2:2">
      <c r="B576" s="32"/>
    </row>
    <row r="577" spans="2:2">
      <c r="B577" s="32"/>
    </row>
    <row r="578" spans="2:2">
      <c r="B578" s="32"/>
    </row>
    <row r="579" spans="2:2">
      <c r="B579" s="32"/>
    </row>
    <row r="580" spans="2:2">
      <c r="B580" s="32"/>
    </row>
    <row r="581" spans="2:2">
      <c r="B581" s="32"/>
    </row>
    <row r="582" spans="2:2">
      <c r="B582" s="32"/>
    </row>
    <row r="583" spans="2:2">
      <c r="B583" s="32"/>
    </row>
    <row r="584" spans="2:2">
      <c r="B584" s="32"/>
    </row>
    <row r="585" spans="2:2">
      <c r="B585" s="32"/>
    </row>
    <row r="586" spans="2:2">
      <c r="B586" s="32"/>
    </row>
    <row r="587" spans="2:2">
      <c r="B587" s="32"/>
    </row>
    <row r="588" spans="2:2">
      <c r="B588" s="32"/>
    </row>
    <row r="589" spans="2:2">
      <c r="B589" s="32"/>
    </row>
    <row r="590" spans="2:2">
      <c r="B590" s="32"/>
    </row>
    <row r="591" spans="2:2">
      <c r="B591" s="32"/>
    </row>
    <row r="592" spans="2:2">
      <c r="B592" s="32"/>
    </row>
    <row r="593" spans="2:2">
      <c r="B593" s="32"/>
    </row>
    <row r="594" spans="2:2">
      <c r="B594" s="32"/>
    </row>
    <row r="595" spans="2:2">
      <c r="B595" s="32"/>
    </row>
    <row r="596" spans="2:2">
      <c r="B596" s="32"/>
    </row>
    <row r="597" spans="2:2">
      <c r="B597" s="32"/>
    </row>
    <row r="598" spans="2:2">
      <c r="B598" s="32"/>
    </row>
    <row r="599" spans="2:2">
      <c r="B599" s="32"/>
    </row>
    <row r="600" spans="2:2">
      <c r="B600" s="32"/>
    </row>
    <row r="601" spans="2:2">
      <c r="B601" s="32"/>
    </row>
    <row r="602" spans="2:2">
      <c r="B602" s="32"/>
    </row>
    <row r="603" spans="2:2">
      <c r="B603" s="32"/>
    </row>
    <row r="604" spans="2:2">
      <c r="B604" s="32"/>
    </row>
    <row r="605" spans="2:2">
      <c r="B605" s="32"/>
    </row>
    <row r="606" spans="2:2">
      <c r="B606" s="32"/>
    </row>
    <row r="607" spans="2:2">
      <c r="B607" s="32"/>
    </row>
    <row r="608" spans="2:2">
      <c r="B608" s="32"/>
    </row>
    <row r="609" spans="2:2">
      <c r="B609" s="32"/>
    </row>
    <row r="610" spans="2:2">
      <c r="B610" s="32"/>
    </row>
    <row r="611" spans="2:2">
      <c r="B611" s="32"/>
    </row>
    <row r="612" spans="2:2">
      <c r="B612" s="32"/>
    </row>
    <row r="613" spans="2:2">
      <c r="B613" s="32"/>
    </row>
    <row r="614" spans="2:2">
      <c r="B614" s="32"/>
    </row>
    <row r="615" spans="2:2">
      <c r="B615" s="32"/>
    </row>
    <row r="616" spans="2:2">
      <c r="B616" s="32"/>
    </row>
    <row r="617" spans="2:2">
      <c r="B617" s="32"/>
    </row>
    <row r="618" spans="2:2">
      <c r="B618" s="32"/>
    </row>
    <row r="619" spans="2:2">
      <c r="B619" s="32"/>
    </row>
    <row r="620" spans="2:2">
      <c r="B620" s="32"/>
    </row>
    <row r="621" spans="2:2">
      <c r="B621" s="32"/>
    </row>
    <row r="622" spans="2:2">
      <c r="B622" s="32"/>
    </row>
    <row r="623" spans="2:2">
      <c r="B623" s="32"/>
    </row>
    <row r="624" spans="2:2">
      <c r="B624" s="32"/>
    </row>
    <row r="625" spans="2:2">
      <c r="B625" s="32"/>
    </row>
    <row r="626" spans="2:2">
      <c r="B626" s="32"/>
    </row>
    <row r="627" spans="2:2">
      <c r="B627" s="32"/>
    </row>
    <row r="628" spans="2:2">
      <c r="B628" s="32"/>
    </row>
    <row r="629" spans="2:2">
      <c r="B629" s="32"/>
    </row>
    <row r="630" spans="2:2">
      <c r="B630" s="32"/>
    </row>
    <row r="631" spans="2:2">
      <c r="B631" s="32"/>
    </row>
    <row r="632" spans="2:2">
      <c r="B632" s="32"/>
    </row>
    <row r="633" spans="2:2">
      <c r="B633" s="32"/>
    </row>
    <row r="634" spans="2:2">
      <c r="B634" s="32"/>
    </row>
    <row r="635" spans="2:2">
      <c r="B635" s="32"/>
    </row>
    <row r="636" spans="2:2">
      <c r="B636" s="32"/>
    </row>
    <row r="637" spans="2:2">
      <c r="B637" s="32"/>
    </row>
    <row r="638" spans="2:2">
      <c r="B638" s="32"/>
    </row>
    <row r="639" spans="2:2">
      <c r="B639" s="32"/>
    </row>
    <row r="640" spans="2:2">
      <c r="B640" s="32"/>
    </row>
    <row r="641" spans="2:2">
      <c r="B641" s="32"/>
    </row>
    <row r="642" spans="2:2">
      <c r="B642" s="32"/>
    </row>
    <row r="643" spans="2:2">
      <c r="B643" s="32"/>
    </row>
    <row r="644" spans="2:2">
      <c r="B644" s="32"/>
    </row>
    <row r="645" spans="2:2">
      <c r="B645" s="32"/>
    </row>
    <row r="646" spans="2:2">
      <c r="B646" s="32"/>
    </row>
    <row r="647" spans="2:2">
      <c r="B647" s="32"/>
    </row>
    <row r="648" spans="2:2">
      <c r="B648" s="32"/>
    </row>
    <row r="649" spans="2:2">
      <c r="B649" s="32"/>
    </row>
    <row r="650" spans="2:2">
      <c r="B650" s="32"/>
    </row>
    <row r="651" spans="2:2">
      <c r="B651" s="32"/>
    </row>
    <row r="652" spans="2:2">
      <c r="B652" s="32"/>
    </row>
    <row r="653" spans="2:2">
      <c r="B653" s="32"/>
    </row>
    <row r="654" spans="2:2">
      <c r="B654" s="32"/>
    </row>
    <row r="655" spans="2:2">
      <c r="B655" s="32"/>
    </row>
    <row r="656" spans="2:2">
      <c r="B656" s="32"/>
    </row>
    <row r="657" spans="2:2">
      <c r="B657" s="32"/>
    </row>
    <row r="658" spans="2:2">
      <c r="B658" s="32"/>
    </row>
    <row r="659" spans="2:2">
      <c r="B659" s="32"/>
    </row>
    <row r="660" spans="2:2">
      <c r="B660" s="32"/>
    </row>
    <row r="661" spans="2:2">
      <c r="B661" s="32"/>
    </row>
    <row r="662" spans="2:2">
      <c r="B662" s="32"/>
    </row>
    <row r="663" spans="2:2">
      <c r="B663" s="32"/>
    </row>
    <row r="664" spans="2:2">
      <c r="B664" s="32"/>
    </row>
    <row r="665" spans="2:2">
      <c r="B665" s="32"/>
    </row>
    <row r="666" spans="2:2">
      <c r="B666" s="32"/>
    </row>
    <row r="667" spans="2:2">
      <c r="B667" s="32"/>
    </row>
    <row r="668" spans="2:2">
      <c r="B668" s="32"/>
    </row>
    <row r="669" spans="2:2">
      <c r="B669" s="32"/>
    </row>
    <row r="670" spans="2:2">
      <c r="B670" s="32"/>
    </row>
    <row r="671" spans="2:2">
      <c r="B671" s="32"/>
    </row>
    <row r="672" spans="2:2">
      <c r="B672" s="32"/>
    </row>
    <row r="673" spans="2:2">
      <c r="B673" s="32"/>
    </row>
    <row r="674" spans="2:2">
      <c r="B674" s="32"/>
    </row>
    <row r="675" spans="2:2">
      <c r="B675" s="32"/>
    </row>
    <row r="676" spans="2:2">
      <c r="B676" s="32"/>
    </row>
    <row r="677" spans="2:2">
      <c r="B677" s="32"/>
    </row>
    <row r="678" spans="2:2">
      <c r="B678" s="32"/>
    </row>
    <row r="679" spans="2:2">
      <c r="B679" s="32"/>
    </row>
    <row r="680" spans="2:2">
      <c r="B680" s="32"/>
    </row>
    <row r="681" spans="2:2">
      <c r="B681" s="32"/>
    </row>
    <row r="682" spans="2:2">
      <c r="B682" s="32"/>
    </row>
    <row r="683" spans="2:2">
      <c r="B683" s="32"/>
    </row>
    <row r="684" spans="2:2">
      <c r="B684" s="32"/>
    </row>
    <row r="685" spans="2:2">
      <c r="B685" s="32"/>
    </row>
    <row r="686" spans="2:2">
      <c r="B686" s="32"/>
    </row>
    <row r="687" spans="2:2">
      <c r="B687" s="32"/>
    </row>
    <row r="688" spans="2:2">
      <c r="B688" s="32"/>
    </row>
    <row r="689" spans="2:2">
      <c r="B689" s="32"/>
    </row>
    <row r="690" spans="2:2">
      <c r="B690" s="32"/>
    </row>
    <row r="691" spans="2:2">
      <c r="B691" s="32"/>
    </row>
    <row r="692" spans="2:2">
      <c r="B692" s="32"/>
    </row>
    <row r="693" spans="2:2">
      <c r="B693" s="32"/>
    </row>
    <row r="694" spans="2:2">
      <c r="B694" s="32"/>
    </row>
    <row r="695" spans="2:2">
      <c r="B695" s="32"/>
    </row>
    <row r="696" spans="2:2">
      <c r="B696" s="32"/>
    </row>
    <row r="697" spans="2:2">
      <c r="B697" s="32"/>
    </row>
    <row r="698" spans="2:2">
      <c r="B698" s="32"/>
    </row>
    <row r="699" spans="2:2">
      <c r="B699" s="32"/>
    </row>
    <row r="700" spans="2:2">
      <c r="B700" s="32"/>
    </row>
    <row r="701" spans="2:2">
      <c r="B701" s="32"/>
    </row>
    <row r="702" spans="2:2">
      <c r="B702" s="32"/>
    </row>
    <row r="703" spans="2:2">
      <c r="B703" s="32"/>
    </row>
    <row r="704" spans="2:2">
      <c r="B704" s="32"/>
    </row>
    <row r="705" spans="2:2">
      <c r="B705" s="32"/>
    </row>
    <row r="706" spans="2:2">
      <c r="B706" s="32"/>
    </row>
    <row r="707" spans="2:2">
      <c r="B707" s="32"/>
    </row>
    <row r="708" spans="2:2">
      <c r="B708" s="32"/>
    </row>
    <row r="709" spans="2:2">
      <c r="B709" s="32"/>
    </row>
    <row r="710" spans="2:2">
      <c r="B710" s="32"/>
    </row>
    <row r="711" spans="2:2">
      <c r="B711" s="32"/>
    </row>
    <row r="712" spans="2:2">
      <c r="B712" s="32"/>
    </row>
    <row r="713" spans="2:2">
      <c r="B713" s="32"/>
    </row>
    <row r="714" spans="2:2">
      <c r="B714" s="32"/>
    </row>
    <row r="715" spans="2:2">
      <c r="B715" s="32"/>
    </row>
    <row r="716" spans="2:2">
      <c r="B716" s="32"/>
    </row>
    <row r="717" spans="2:2">
      <c r="B717" s="32"/>
    </row>
    <row r="718" spans="2:2">
      <c r="B718" s="32"/>
    </row>
    <row r="719" spans="2:2">
      <c r="B719" s="32"/>
    </row>
    <row r="720" spans="2:2">
      <c r="B720" s="32"/>
    </row>
    <row r="721" spans="2:2">
      <c r="B721" s="32"/>
    </row>
    <row r="722" spans="2:2">
      <c r="B722" s="32"/>
    </row>
    <row r="723" spans="2:2">
      <c r="B723" s="32"/>
    </row>
    <row r="724" spans="2:2">
      <c r="B724" s="32"/>
    </row>
    <row r="725" spans="2:2">
      <c r="B725" s="32"/>
    </row>
    <row r="726" spans="2:2">
      <c r="B726" s="32"/>
    </row>
    <row r="727" spans="2:2">
      <c r="B727" s="32"/>
    </row>
    <row r="728" spans="2:2">
      <c r="B728" s="32"/>
    </row>
    <row r="729" spans="2:2">
      <c r="B729" s="32"/>
    </row>
    <row r="730" spans="2:2">
      <c r="B730" s="32"/>
    </row>
    <row r="731" spans="2:2">
      <c r="B731" s="32"/>
    </row>
    <row r="732" spans="2:2">
      <c r="B732" s="32"/>
    </row>
    <row r="733" spans="2:2">
      <c r="B733" s="32"/>
    </row>
    <row r="734" spans="2:2">
      <c r="B734" s="32"/>
    </row>
    <row r="735" spans="2:2">
      <c r="B735" s="32"/>
    </row>
    <row r="736" spans="2:2">
      <c r="B736" s="32"/>
    </row>
    <row r="737" spans="2:2">
      <c r="B737" s="32"/>
    </row>
    <row r="738" spans="2:2">
      <c r="B738" s="32"/>
    </row>
    <row r="739" spans="2:2">
      <c r="B739" s="32"/>
    </row>
    <row r="740" spans="2:2">
      <c r="B740" s="32"/>
    </row>
    <row r="741" spans="2:2">
      <c r="B741" s="32"/>
    </row>
    <row r="742" spans="2:2">
      <c r="B742" s="32"/>
    </row>
    <row r="743" spans="2:2">
      <c r="B743" s="32"/>
    </row>
    <row r="744" spans="2:2">
      <c r="B744" s="32"/>
    </row>
    <row r="745" spans="2:2">
      <c r="B745" s="32"/>
    </row>
    <row r="746" spans="2:2">
      <c r="B746" s="32"/>
    </row>
    <row r="747" spans="2:2">
      <c r="B747" s="32"/>
    </row>
    <row r="748" spans="2:2">
      <c r="B748" s="32"/>
    </row>
    <row r="749" spans="2:2">
      <c r="B749" s="32"/>
    </row>
    <row r="750" spans="2:2">
      <c r="B750" s="32"/>
    </row>
    <row r="751" spans="2:2">
      <c r="B751" s="32"/>
    </row>
    <row r="752" spans="2:2">
      <c r="B752" s="32"/>
    </row>
    <row r="753" spans="2:2">
      <c r="B753" s="32"/>
    </row>
    <row r="754" spans="2:2">
      <c r="B754" s="32"/>
    </row>
    <row r="755" spans="2:2">
      <c r="B755" s="32"/>
    </row>
    <row r="756" spans="2:2">
      <c r="B756" s="32"/>
    </row>
    <row r="757" spans="2:2">
      <c r="B757" s="32"/>
    </row>
    <row r="758" spans="2:2">
      <c r="B758" s="32"/>
    </row>
    <row r="759" spans="2:2">
      <c r="B759" s="32"/>
    </row>
    <row r="760" spans="2:2">
      <c r="B760" s="32"/>
    </row>
    <row r="761" spans="2:2">
      <c r="B761" s="32"/>
    </row>
    <row r="762" spans="2:2">
      <c r="B762" s="32"/>
    </row>
    <row r="763" spans="2:2">
      <c r="B763" s="32"/>
    </row>
    <row r="764" spans="2:2">
      <c r="B764" s="32"/>
    </row>
    <row r="765" spans="2:2">
      <c r="B765" s="32"/>
    </row>
    <row r="766" spans="2:2">
      <c r="B766" s="32"/>
    </row>
    <row r="767" spans="2:2">
      <c r="B767" s="32"/>
    </row>
    <row r="768" spans="2:2">
      <c r="B768" s="32"/>
    </row>
    <row r="769" spans="2:2">
      <c r="B769" s="32"/>
    </row>
    <row r="770" spans="2:2">
      <c r="B770" s="32"/>
    </row>
    <row r="771" spans="2:2">
      <c r="B771" s="32"/>
    </row>
    <row r="772" spans="2:2">
      <c r="B772" s="32"/>
    </row>
    <row r="773" spans="2:2">
      <c r="B773" s="32"/>
    </row>
    <row r="774" spans="2:2">
      <c r="B774" s="32"/>
    </row>
    <row r="775" spans="2:2">
      <c r="B775" s="32"/>
    </row>
    <row r="776" spans="2:2">
      <c r="B776" s="32"/>
    </row>
    <row r="777" spans="2:2">
      <c r="B777" s="32"/>
    </row>
    <row r="778" spans="2:2">
      <c r="B778" s="32"/>
    </row>
    <row r="779" spans="2:2">
      <c r="B779" s="32"/>
    </row>
    <row r="780" spans="2:2">
      <c r="B780" s="32"/>
    </row>
    <row r="781" spans="2:2">
      <c r="B781" s="32"/>
    </row>
    <row r="782" spans="2:2">
      <c r="B782" s="32"/>
    </row>
    <row r="783" spans="2:2">
      <c r="B783" s="32"/>
    </row>
    <row r="784" spans="2:2">
      <c r="B784" s="32"/>
    </row>
    <row r="785" spans="2:2">
      <c r="B785" s="32"/>
    </row>
    <row r="786" spans="2:2">
      <c r="B786" s="32"/>
    </row>
    <row r="787" spans="2:2">
      <c r="B787" s="32"/>
    </row>
    <row r="788" spans="2:2">
      <c r="B788" s="32"/>
    </row>
    <row r="789" spans="2:2">
      <c r="B789" s="32"/>
    </row>
    <row r="790" spans="2:2">
      <c r="B790" s="32"/>
    </row>
    <row r="791" spans="2:2">
      <c r="B791" s="32"/>
    </row>
    <row r="792" spans="2:2">
      <c r="B792" s="32"/>
    </row>
    <row r="793" spans="2:2">
      <c r="B793" s="32"/>
    </row>
    <row r="794" spans="2:2">
      <c r="B794" s="32"/>
    </row>
    <row r="795" spans="2:2">
      <c r="B795" s="32"/>
    </row>
    <row r="796" spans="2:2">
      <c r="B796" s="32"/>
    </row>
    <row r="797" spans="2:2">
      <c r="B797" s="32"/>
    </row>
    <row r="798" spans="2:2">
      <c r="B798" s="32"/>
    </row>
    <row r="799" spans="2:2">
      <c r="B799" s="32"/>
    </row>
    <row r="800" spans="2:2">
      <c r="B800" s="32"/>
    </row>
    <row r="801" spans="2:2">
      <c r="B801" s="32"/>
    </row>
    <row r="802" spans="2:2">
      <c r="B802" s="32"/>
    </row>
    <row r="803" spans="2:2">
      <c r="B803" s="32"/>
    </row>
    <row r="804" spans="2:2">
      <c r="B804" s="32"/>
    </row>
    <row r="805" spans="2:2">
      <c r="B805" s="32"/>
    </row>
    <row r="806" spans="2:2">
      <c r="B806" s="32"/>
    </row>
    <row r="807" spans="2:2">
      <c r="B807" s="32"/>
    </row>
    <row r="808" spans="2:2">
      <c r="B808" s="32"/>
    </row>
    <row r="809" spans="2:2">
      <c r="B809" s="32"/>
    </row>
    <row r="810" spans="2:2">
      <c r="B810" s="32"/>
    </row>
    <row r="811" spans="2:2">
      <c r="B811" s="32"/>
    </row>
    <row r="812" spans="2:2">
      <c r="B812" s="32"/>
    </row>
    <row r="813" spans="2:2">
      <c r="B813" s="32"/>
    </row>
    <row r="814" spans="2:2">
      <c r="B814" s="32"/>
    </row>
    <row r="815" spans="2:2">
      <c r="B815" s="32"/>
    </row>
    <row r="816" spans="2:2">
      <c r="B816" s="32"/>
    </row>
    <row r="817" spans="2:2">
      <c r="B817" s="32"/>
    </row>
    <row r="818" spans="2:2">
      <c r="B818" s="32"/>
    </row>
    <row r="819" spans="2:2">
      <c r="B819" s="32"/>
    </row>
    <row r="820" spans="2:2">
      <c r="B820" s="32"/>
    </row>
    <row r="821" spans="2:2">
      <c r="B821" s="32"/>
    </row>
    <row r="822" spans="2:2">
      <c r="B822" s="32"/>
    </row>
    <row r="823" spans="2:2">
      <c r="B823" s="32"/>
    </row>
    <row r="824" spans="2:2">
      <c r="B824" s="32"/>
    </row>
    <row r="825" spans="2:2">
      <c r="B825" s="32"/>
    </row>
    <row r="826" spans="2:2">
      <c r="B826" s="32"/>
    </row>
    <row r="827" spans="2:2">
      <c r="B827" s="32"/>
    </row>
    <row r="828" spans="2:2">
      <c r="B828" s="32"/>
    </row>
    <row r="829" spans="2:2">
      <c r="B829" s="32"/>
    </row>
    <row r="830" spans="2:2">
      <c r="B830" s="32"/>
    </row>
    <row r="831" spans="2:2">
      <c r="B831" s="32"/>
    </row>
    <row r="832" spans="2:2">
      <c r="B832" s="32"/>
    </row>
    <row r="833" spans="2:2">
      <c r="B833" s="32"/>
    </row>
    <row r="834" spans="2:2">
      <c r="B834" s="32"/>
    </row>
    <row r="835" spans="2:2">
      <c r="B835" s="32"/>
    </row>
    <row r="836" spans="2:2">
      <c r="B836" s="32"/>
    </row>
    <row r="837" spans="2:2">
      <c r="B837" s="32"/>
    </row>
    <row r="838" spans="2:2">
      <c r="B838" s="32"/>
    </row>
    <row r="839" spans="2:2">
      <c r="B839" s="32"/>
    </row>
    <row r="840" spans="2:2">
      <c r="B840" s="32"/>
    </row>
    <row r="841" spans="2:2">
      <c r="B841" s="32"/>
    </row>
    <row r="842" spans="2:2">
      <c r="B842" s="32"/>
    </row>
    <row r="843" spans="2:2">
      <c r="B843" s="32"/>
    </row>
    <row r="844" spans="2:2">
      <c r="B844" s="32"/>
    </row>
    <row r="845" spans="2:2">
      <c r="B845" s="32"/>
    </row>
    <row r="846" spans="2:2">
      <c r="B846" s="32"/>
    </row>
    <row r="847" spans="2:2">
      <c r="B847" s="32"/>
    </row>
    <row r="848" spans="2:2">
      <c r="B848" s="32"/>
    </row>
    <row r="849" spans="2:2">
      <c r="B849" s="32"/>
    </row>
    <row r="850" spans="2:2">
      <c r="B850" s="32"/>
    </row>
    <row r="851" spans="2:2">
      <c r="B851" s="32"/>
    </row>
    <row r="852" spans="2:2">
      <c r="B852" s="32"/>
    </row>
    <row r="853" spans="2:2">
      <c r="B853" s="32"/>
    </row>
    <row r="854" spans="2:2">
      <c r="B854" s="32"/>
    </row>
    <row r="855" spans="2:2">
      <c r="B855" s="32"/>
    </row>
    <row r="856" spans="2:2">
      <c r="B856" s="32"/>
    </row>
    <row r="857" spans="2:2">
      <c r="B857" s="32"/>
    </row>
    <row r="858" spans="2:2">
      <c r="B858" s="32"/>
    </row>
    <row r="859" spans="2:2">
      <c r="B859" s="32"/>
    </row>
    <row r="860" spans="2:2">
      <c r="B860" s="32"/>
    </row>
    <row r="861" spans="2:2">
      <c r="B861" s="32"/>
    </row>
    <row r="862" spans="2:2">
      <c r="B862" s="32"/>
    </row>
    <row r="863" spans="2:2">
      <c r="B863" s="32"/>
    </row>
    <row r="864" spans="2:2">
      <c r="B864" s="32"/>
    </row>
    <row r="865" spans="2:2">
      <c r="B865" s="32"/>
    </row>
    <row r="866" spans="2:2">
      <c r="B866" s="32"/>
    </row>
    <row r="867" spans="2:2">
      <c r="B867" s="32"/>
    </row>
    <row r="868" spans="2:2">
      <c r="B868" s="32"/>
    </row>
    <row r="869" spans="2:2">
      <c r="B869" s="32"/>
    </row>
    <row r="870" spans="2:2">
      <c r="B870" s="32"/>
    </row>
    <row r="871" spans="2:2">
      <c r="B871" s="32"/>
    </row>
    <row r="872" spans="2:2">
      <c r="B872" s="32"/>
    </row>
    <row r="873" spans="2:2">
      <c r="B873" s="32"/>
    </row>
    <row r="874" spans="2:2">
      <c r="B874" s="32"/>
    </row>
    <row r="875" spans="2:2">
      <c r="B875" s="32"/>
    </row>
    <row r="876" spans="2:2">
      <c r="B876" s="32"/>
    </row>
    <row r="877" spans="2:2">
      <c r="B877" s="32"/>
    </row>
    <row r="878" spans="2:2">
      <c r="B878" s="32"/>
    </row>
    <row r="879" spans="2:2">
      <c r="B879" s="32"/>
    </row>
    <row r="880" spans="2:2">
      <c r="B880" s="32"/>
    </row>
    <row r="881" spans="2:2">
      <c r="B881" s="32"/>
    </row>
    <row r="882" spans="2:2">
      <c r="B882" s="32"/>
    </row>
    <row r="883" spans="2:2">
      <c r="B883" s="32"/>
    </row>
    <row r="884" spans="2:2">
      <c r="B884" s="32"/>
    </row>
    <row r="885" spans="2:2">
      <c r="B885" s="32"/>
    </row>
    <row r="886" spans="2:2">
      <c r="B886" s="32"/>
    </row>
    <row r="887" spans="2:2">
      <c r="B887" s="32"/>
    </row>
    <row r="888" spans="2:2">
      <c r="B888" s="32"/>
    </row>
    <row r="889" spans="2:2">
      <c r="B889" s="32"/>
    </row>
    <row r="890" spans="2:2">
      <c r="B890" s="32"/>
    </row>
    <row r="891" spans="2:2">
      <c r="B891" s="32"/>
    </row>
    <row r="892" spans="2:2">
      <c r="B892" s="32"/>
    </row>
    <row r="893" spans="2:2">
      <c r="B893" s="32"/>
    </row>
    <row r="894" spans="2:2">
      <c r="B894" s="32"/>
    </row>
    <row r="895" spans="2:2">
      <c r="B895" s="32"/>
    </row>
    <row r="896" spans="2:2">
      <c r="B896" s="32"/>
    </row>
    <row r="897" spans="2:2">
      <c r="B897" s="32"/>
    </row>
    <row r="898" spans="2:2">
      <c r="B898" s="32"/>
    </row>
    <row r="899" spans="2:2">
      <c r="B899" s="32"/>
    </row>
    <row r="900" spans="2:2">
      <c r="B900" s="32"/>
    </row>
    <row r="901" spans="2:2">
      <c r="B901" s="32"/>
    </row>
    <row r="902" spans="2:2">
      <c r="B902" s="32"/>
    </row>
    <row r="903" spans="2:2">
      <c r="B903" s="32"/>
    </row>
    <row r="904" spans="2:2">
      <c r="B904" s="32"/>
    </row>
    <row r="905" spans="2:2">
      <c r="B905" s="32"/>
    </row>
    <row r="906" spans="2:2">
      <c r="B906" s="32"/>
    </row>
    <row r="907" spans="2:2">
      <c r="B907" s="32"/>
    </row>
    <row r="908" spans="2:2">
      <c r="B908" s="32"/>
    </row>
    <row r="909" spans="2:2">
      <c r="B909" s="32"/>
    </row>
    <row r="910" spans="2:2">
      <c r="B910" s="32"/>
    </row>
    <row r="911" spans="2:2">
      <c r="B911" s="32"/>
    </row>
    <row r="912" spans="2:2">
      <c r="B912" s="32"/>
    </row>
    <row r="913" spans="2:2">
      <c r="B913" s="32"/>
    </row>
    <row r="914" spans="2:2">
      <c r="B914" s="32"/>
    </row>
    <row r="915" spans="2:2">
      <c r="B915" s="32"/>
    </row>
    <row r="916" spans="2:2">
      <c r="B916" s="32"/>
    </row>
    <row r="917" spans="2:2">
      <c r="B917" s="32"/>
    </row>
    <row r="918" spans="2:2">
      <c r="B918" s="32"/>
    </row>
    <row r="919" spans="2:2">
      <c r="B919" s="32"/>
    </row>
    <row r="920" spans="2:2">
      <c r="B920" s="32"/>
    </row>
    <row r="921" spans="2:2">
      <c r="B921" s="32"/>
    </row>
    <row r="922" spans="2:2">
      <c r="B922" s="32"/>
    </row>
    <row r="923" spans="2:2">
      <c r="B923" s="32"/>
    </row>
    <row r="924" spans="2:2">
      <c r="B924" s="32"/>
    </row>
    <row r="925" spans="2:2">
      <c r="B925" s="32"/>
    </row>
    <row r="926" spans="2:2">
      <c r="B926" s="32"/>
    </row>
    <row r="927" spans="2:2">
      <c r="B927" s="32"/>
    </row>
    <row r="928" spans="2:2">
      <c r="B928" s="32"/>
    </row>
    <row r="929" spans="2:2">
      <c r="B929" s="32"/>
    </row>
    <row r="930" spans="2:2">
      <c r="B930" s="32"/>
    </row>
    <row r="931" spans="2:2">
      <c r="B931" s="32"/>
    </row>
    <row r="932" spans="2:2">
      <c r="B932" s="32"/>
    </row>
    <row r="933" spans="2:2">
      <c r="B933" s="32"/>
    </row>
    <row r="934" spans="2:2">
      <c r="B934" s="32"/>
    </row>
    <row r="935" spans="2:2">
      <c r="B935" s="32"/>
    </row>
    <row r="936" spans="2:2">
      <c r="B936" s="32"/>
    </row>
    <row r="937" spans="2:2">
      <c r="B937" s="32"/>
    </row>
    <row r="938" spans="2:2">
      <c r="B938" s="32"/>
    </row>
    <row r="939" spans="2:2">
      <c r="B939" s="32"/>
    </row>
    <row r="940" spans="2:2">
      <c r="B940" s="32"/>
    </row>
    <row r="941" spans="2:2">
      <c r="B941" s="32"/>
    </row>
    <row r="942" spans="2:2">
      <c r="B942" s="32"/>
    </row>
    <row r="943" spans="2:2">
      <c r="B943" s="32"/>
    </row>
    <row r="944" spans="2:2">
      <c r="B944" s="32"/>
    </row>
    <row r="945" spans="2:2">
      <c r="B945" s="32"/>
    </row>
    <row r="946" spans="2:2">
      <c r="B946" s="32"/>
    </row>
    <row r="947" spans="2:2">
      <c r="B947" s="32"/>
    </row>
    <row r="948" spans="2:2">
      <c r="B948" s="32"/>
    </row>
    <row r="949" spans="2:2">
      <c r="B949" s="32"/>
    </row>
    <row r="950" spans="2:2">
      <c r="B950" s="32"/>
    </row>
    <row r="951" spans="2:2">
      <c r="B951" s="32"/>
    </row>
    <row r="952" spans="2:2">
      <c r="B952" s="32"/>
    </row>
    <row r="953" spans="2:2">
      <c r="B953" s="32"/>
    </row>
    <row r="954" spans="2:2">
      <c r="B954" s="32"/>
    </row>
    <row r="955" spans="2:2">
      <c r="B955" s="32"/>
    </row>
    <row r="956" spans="2:2">
      <c r="B956" s="32"/>
    </row>
    <row r="957" spans="2:2">
      <c r="B957" s="32"/>
    </row>
    <row r="958" spans="2:2">
      <c r="B958" s="32"/>
    </row>
    <row r="959" spans="2:2">
      <c r="B959" s="32"/>
    </row>
    <row r="960" spans="2:2">
      <c r="B960" s="32"/>
    </row>
    <row r="961" spans="2:2">
      <c r="B961" s="32"/>
    </row>
    <row r="962" spans="2:2">
      <c r="B962" s="32"/>
    </row>
    <row r="963" spans="2:2">
      <c r="B963" s="32"/>
    </row>
    <row r="964" spans="2:2">
      <c r="B964" s="32"/>
    </row>
    <row r="965" spans="2:2">
      <c r="B965" s="32"/>
    </row>
    <row r="966" spans="2:2">
      <c r="B966" s="32"/>
    </row>
    <row r="967" spans="2:2">
      <c r="B967" s="32"/>
    </row>
    <row r="968" spans="2:2">
      <c r="B968" s="32"/>
    </row>
    <row r="969" spans="2:2">
      <c r="B969" s="32"/>
    </row>
    <row r="970" spans="2:2">
      <c r="B970" s="32"/>
    </row>
    <row r="971" spans="2:2">
      <c r="B971" s="32"/>
    </row>
    <row r="972" spans="2:2">
      <c r="B972" s="32"/>
    </row>
    <row r="973" spans="2:2">
      <c r="B973" s="32"/>
    </row>
    <row r="974" spans="2:2">
      <c r="B974" s="32"/>
    </row>
    <row r="975" spans="2:2">
      <c r="B975" s="32"/>
    </row>
    <row r="976" spans="2:2">
      <c r="B976" s="32"/>
    </row>
    <row r="977" spans="2:2">
      <c r="B977" s="32"/>
    </row>
    <row r="978" spans="2:2">
      <c r="B978" s="32"/>
    </row>
    <row r="979" spans="2:2">
      <c r="B979" s="32"/>
    </row>
    <row r="980" spans="2:2">
      <c r="B980" s="32"/>
    </row>
    <row r="981" spans="2:2">
      <c r="B981" s="32"/>
    </row>
    <row r="982" spans="2:2">
      <c r="B982" s="32"/>
    </row>
    <row r="983" spans="2:2">
      <c r="B983" s="32"/>
    </row>
    <row r="984" spans="2:2">
      <c r="B984" s="32"/>
    </row>
    <row r="985" spans="2:2">
      <c r="B985" s="32"/>
    </row>
    <row r="986" spans="2:2">
      <c r="B986" s="32"/>
    </row>
    <row r="987" spans="2:2">
      <c r="B987" s="32"/>
    </row>
    <row r="988" spans="2:2">
      <c r="B988" s="32"/>
    </row>
    <row r="989" spans="2:2">
      <c r="B989" s="32"/>
    </row>
    <row r="990" spans="2:2">
      <c r="B990" s="32"/>
    </row>
    <row r="991" spans="2:2">
      <c r="B991" s="32"/>
    </row>
    <row r="992" spans="2:2">
      <c r="B992" s="32"/>
    </row>
    <row r="993" spans="2:2">
      <c r="B993" s="32"/>
    </row>
    <row r="994" spans="2:2">
      <c r="B994" s="32"/>
    </row>
    <row r="995" spans="2:2">
      <c r="B995" s="32"/>
    </row>
    <row r="996" spans="2:2">
      <c r="B996" s="32"/>
    </row>
    <row r="997" spans="2:2">
      <c r="B997" s="32"/>
    </row>
    <row r="998" spans="2:2">
      <c r="B998" s="32"/>
    </row>
    <row r="999" spans="2:2">
      <c r="B999" s="32"/>
    </row>
    <row r="1000" spans="2:2">
      <c r="B1000" s="32"/>
    </row>
    <row r="1001" spans="2:2">
      <c r="B1001" s="32"/>
    </row>
    <row r="1002" spans="2:2">
      <c r="B1002" s="32"/>
    </row>
    <row r="1003" spans="2:2">
      <c r="B1003" s="32"/>
    </row>
    <row r="1004" spans="2:2">
      <c r="B1004" s="32"/>
    </row>
    <row r="1005" spans="2:2">
      <c r="B1005" s="32"/>
    </row>
    <row r="1006" spans="2:2">
      <c r="B1006" s="32"/>
    </row>
    <row r="1007" spans="2:2">
      <c r="B1007" s="32"/>
    </row>
    <row r="1008" spans="2:2">
      <c r="B1008" s="32"/>
    </row>
    <row r="1009" spans="2:2">
      <c r="B1009" s="32"/>
    </row>
    <row r="1010" spans="2:2">
      <c r="B1010" s="32"/>
    </row>
    <row r="1011" spans="2:2">
      <c r="B1011" s="32"/>
    </row>
    <row r="1012" spans="2:2">
      <c r="B1012" s="32"/>
    </row>
    <row r="1013" spans="2:2">
      <c r="B1013" s="32"/>
    </row>
    <row r="1014" spans="2:2">
      <c r="B1014" s="32"/>
    </row>
    <row r="1015" spans="2:2">
      <c r="B1015" s="32"/>
    </row>
    <row r="1016" spans="2:2">
      <c r="B1016" s="32"/>
    </row>
    <row r="1017" spans="2:2">
      <c r="B1017" s="32"/>
    </row>
    <row r="1018" spans="2:2">
      <c r="B1018" s="32"/>
    </row>
    <row r="1019" spans="2:2">
      <c r="B1019" s="32"/>
    </row>
    <row r="1020" spans="2:2">
      <c r="B1020" s="32"/>
    </row>
    <row r="1021" spans="2:2">
      <c r="B1021" s="32"/>
    </row>
    <row r="1022" spans="2:2">
      <c r="B1022" s="32"/>
    </row>
    <row r="1023" spans="2:2">
      <c r="B1023" s="32"/>
    </row>
    <row r="1024" spans="2:2">
      <c r="B1024" s="32"/>
    </row>
    <row r="1025" spans="2:2">
      <c r="B1025" s="32"/>
    </row>
    <row r="1026" spans="2:2">
      <c r="B1026" s="32"/>
    </row>
    <row r="1027" spans="2:2">
      <c r="B1027" s="32"/>
    </row>
    <row r="1028" spans="2:2">
      <c r="B1028" s="32"/>
    </row>
    <row r="1029" spans="2:2">
      <c r="B1029" s="32"/>
    </row>
    <row r="1030" spans="2:2">
      <c r="B1030" s="32"/>
    </row>
    <row r="1031" spans="2:2">
      <c r="B1031" s="32"/>
    </row>
    <row r="1032" spans="2:2">
      <c r="B1032" s="32"/>
    </row>
    <row r="1033" spans="2:2">
      <c r="B1033" s="32"/>
    </row>
    <row r="1034" spans="2:2">
      <c r="B1034" s="32"/>
    </row>
    <row r="1035" spans="2:2">
      <c r="B1035" s="32"/>
    </row>
    <row r="1036" spans="2:2">
      <c r="B1036" s="32"/>
    </row>
    <row r="1037" spans="2:2">
      <c r="B1037" s="32"/>
    </row>
    <row r="1038" spans="2:2">
      <c r="B1038" s="32"/>
    </row>
    <row r="1039" spans="2:2">
      <c r="B1039" s="32"/>
    </row>
    <row r="1040" spans="2:2">
      <c r="B1040" s="32"/>
    </row>
    <row r="1041" spans="2:2">
      <c r="B1041" s="32"/>
    </row>
    <row r="1042" spans="2:2">
      <c r="B1042" s="32"/>
    </row>
    <row r="1043" spans="2:2">
      <c r="B1043" s="32"/>
    </row>
    <row r="1044" spans="2:2">
      <c r="B1044" s="32"/>
    </row>
    <row r="1045" spans="2:2">
      <c r="B1045" s="32"/>
    </row>
    <row r="1046" spans="2:2">
      <c r="B1046" s="32"/>
    </row>
    <row r="1047" spans="2:2">
      <c r="B1047" s="32"/>
    </row>
    <row r="1048" spans="2:2">
      <c r="B1048" s="32"/>
    </row>
    <row r="1049" spans="2:2">
      <c r="B1049" s="32"/>
    </row>
    <row r="1050" spans="2:2">
      <c r="B1050" s="32"/>
    </row>
    <row r="1051" spans="2:2">
      <c r="B1051" s="32"/>
    </row>
    <row r="1052" spans="2:2">
      <c r="B1052" s="32"/>
    </row>
    <row r="1053" spans="2:2">
      <c r="B1053" s="32"/>
    </row>
    <row r="1054" spans="2:2">
      <c r="B1054" s="32"/>
    </row>
    <row r="1055" spans="2:2">
      <c r="B1055" s="32"/>
    </row>
    <row r="1056" spans="2:2">
      <c r="B1056" s="32"/>
    </row>
    <row r="1057" spans="2:2">
      <c r="B1057" s="32"/>
    </row>
    <row r="1058" spans="2:2">
      <c r="B1058" s="32"/>
    </row>
    <row r="1059" spans="2:2">
      <c r="B1059" s="32"/>
    </row>
    <row r="1060" spans="2:2">
      <c r="B1060" s="32"/>
    </row>
    <row r="1061" spans="2:2">
      <c r="B1061" s="32"/>
    </row>
    <row r="1062" spans="2:2">
      <c r="B1062" s="32"/>
    </row>
    <row r="1063" spans="2:2">
      <c r="B1063" s="32"/>
    </row>
    <row r="1064" spans="2:2">
      <c r="B1064" s="32"/>
    </row>
    <row r="1065" spans="2:2">
      <c r="B1065" s="32"/>
    </row>
    <row r="1066" spans="2:2">
      <c r="B1066" s="32"/>
    </row>
    <row r="1067" spans="2:2">
      <c r="B1067" s="32"/>
    </row>
    <row r="1068" spans="2:2">
      <c r="B1068" s="32"/>
    </row>
    <row r="1069" spans="2:2">
      <c r="B1069" s="32"/>
    </row>
    <row r="1070" spans="2:2">
      <c r="B1070" s="32"/>
    </row>
    <row r="1071" spans="2:2">
      <c r="B1071" s="32"/>
    </row>
    <row r="1072" spans="2:2">
      <c r="B1072" s="32"/>
    </row>
    <row r="1073" spans="2:2">
      <c r="B1073" s="32"/>
    </row>
    <row r="1074" spans="2:2">
      <c r="B1074" s="32"/>
    </row>
    <row r="1075" spans="2:2">
      <c r="B1075" s="32"/>
    </row>
    <row r="1076" spans="2:2">
      <c r="B1076" s="32"/>
    </row>
    <row r="1077" spans="2:2">
      <c r="B1077" s="32"/>
    </row>
    <row r="1078" spans="2:2">
      <c r="B1078" s="32"/>
    </row>
    <row r="1079" spans="2:2">
      <c r="B1079" s="32"/>
    </row>
    <row r="1080" spans="2:2">
      <c r="B1080" s="32"/>
    </row>
    <row r="1081" spans="2:2">
      <c r="B1081" s="32"/>
    </row>
    <row r="1082" spans="2:2">
      <c r="B1082" s="32"/>
    </row>
    <row r="1083" spans="2:2">
      <c r="B1083" s="32"/>
    </row>
    <row r="1084" spans="2:2">
      <c r="B1084" s="32"/>
    </row>
  </sheetData>
  <mergeCells count="1">
    <mergeCell ref="A3:D3"/>
  </mergeCells>
  <pageMargins left="1.1811023622047245" right="0.39370078740157483" top="0.78740157480314965" bottom="0.78740157480314965" header="0.31496062992125984" footer="0.31496062992125984"/>
  <pageSetup paperSize="9" scale="7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E1242"/>
  <sheetViews>
    <sheetView view="pageBreakPreview" topLeftCell="A85" zoomScale="80" zoomScaleSheetLayoutView="80" workbookViewId="0">
      <selection activeCell="A97" sqref="A97:XFD98"/>
    </sheetView>
  </sheetViews>
  <sheetFormatPr defaultColWidth="19.85546875" defaultRowHeight="12.75"/>
  <cols>
    <col min="1" max="1" width="23" style="36" customWidth="1"/>
    <col min="2" max="2" width="82.28515625" style="38" customWidth="1"/>
    <col min="3" max="3" width="18.7109375" style="44" customWidth="1"/>
    <col min="4" max="4" width="18.140625" style="34" customWidth="1"/>
    <col min="5" max="5" width="15.42578125" style="34" customWidth="1"/>
    <col min="6" max="16384" width="19.85546875" style="34"/>
  </cols>
  <sheetData>
    <row r="1" spans="1:5">
      <c r="A1" s="37"/>
    </row>
    <row r="2" spans="1:5" ht="8.25" customHeight="1">
      <c r="A2" s="37"/>
    </row>
    <row r="3" spans="1:5" s="59" customFormat="1" ht="21.75" customHeight="1">
      <c r="A3" s="125" t="s">
        <v>170</v>
      </c>
      <c r="B3" s="125"/>
      <c r="C3" s="125"/>
      <c r="D3" s="125"/>
      <c r="E3" s="125"/>
    </row>
    <row r="4" spans="1:5" ht="15.75" customHeight="1">
      <c r="A4" s="37"/>
      <c r="B4" s="39"/>
      <c r="E4" s="40" t="s">
        <v>0</v>
      </c>
    </row>
    <row r="5" spans="1:5" ht="38.25">
      <c r="A5" s="56" t="s">
        <v>1</v>
      </c>
      <c r="B5" s="56" t="s">
        <v>2</v>
      </c>
      <c r="C5" s="61" t="s">
        <v>160</v>
      </c>
      <c r="D5" s="12" t="s">
        <v>193</v>
      </c>
      <c r="E5" s="62" t="s">
        <v>152</v>
      </c>
    </row>
    <row r="6" spans="1:5" s="25" customFormat="1" ht="17.25">
      <c r="A6" s="70" t="s">
        <v>31</v>
      </c>
      <c r="B6" s="71" t="s">
        <v>32</v>
      </c>
      <c r="C6" s="72">
        <f>C7+C9+C11+C16+C19+C21+C33+C35+C36+C42+C43</f>
        <v>3154131.1349999998</v>
      </c>
      <c r="D6" s="72">
        <f>D7+D9+D11+D16+D19+D20+D21+D33+D35+D36+D42+D43</f>
        <v>2036745.2142799995</v>
      </c>
      <c r="E6" s="67">
        <f>D6/C6*100</f>
        <v>64.573891417485399</v>
      </c>
    </row>
    <row r="7" spans="1:5" s="25" customFormat="1" ht="16.5">
      <c r="A7" s="70" t="s">
        <v>33</v>
      </c>
      <c r="B7" s="73" t="s">
        <v>34</v>
      </c>
      <c r="C7" s="74">
        <f>SUM(C8)</f>
        <v>1662358</v>
      </c>
      <c r="D7" s="74">
        <f>SUM(D8)</f>
        <v>1140829.54431</v>
      </c>
      <c r="E7" s="68">
        <f t="shared" ref="E7:E79" si="0">D7/C7*100</f>
        <v>68.627187664149361</v>
      </c>
    </row>
    <row r="8" spans="1:5" ht="16.5">
      <c r="A8" s="75" t="s">
        <v>35</v>
      </c>
      <c r="B8" s="76" t="s">
        <v>36</v>
      </c>
      <c r="C8" s="57">
        <v>1662358</v>
      </c>
      <c r="D8" s="57">
        <v>1140829.54431</v>
      </c>
      <c r="E8" s="68">
        <f t="shared" si="0"/>
        <v>68.627187664149361</v>
      </c>
    </row>
    <row r="9" spans="1:5" s="25" customFormat="1" ht="33">
      <c r="A9" s="70" t="s">
        <v>37</v>
      </c>
      <c r="B9" s="77" t="s">
        <v>38</v>
      </c>
      <c r="C9" s="74">
        <f>C10</f>
        <v>13900</v>
      </c>
      <c r="D9" s="74">
        <f>D10</f>
        <v>11452.405939999999</v>
      </c>
      <c r="E9" s="68">
        <f t="shared" si="0"/>
        <v>82.391409640287762</v>
      </c>
    </row>
    <row r="10" spans="1:5" ht="33">
      <c r="A10" s="75" t="s">
        <v>39</v>
      </c>
      <c r="B10" s="76" t="s">
        <v>40</v>
      </c>
      <c r="C10" s="57">
        <v>13900</v>
      </c>
      <c r="D10" s="57">
        <v>11452.405939999999</v>
      </c>
      <c r="E10" s="68">
        <f t="shared" si="0"/>
        <v>82.391409640287762</v>
      </c>
    </row>
    <row r="11" spans="1:5" s="25" customFormat="1" ht="16.5">
      <c r="A11" s="70" t="s">
        <v>41</v>
      </c>
      <c r="B11" s="73" t="s">
        <v>42</v>
      </c>
      <c r="C11" s="74">
        <f>SUM(C12+C15+C14)</f>
        <v>389120</v>
      </c>
      <c r="D11" s="74">
        <f>SUM(D12+D13+D15+D14)</f>
        <v>254086.55769000005</v>
      </c>
      <c r="E11" s="68">
        <f t="shared" si="0"/>
        <v>65.29773789319492</v>
      </c>
    </row>
    <row r="12" spans="1:5" s="25" customFormat="1" ht="33">
      <c r="A12" s="75" t="s">
        <v>26</v>
      </c>
      <c r="B12" s="76" t="s">
        <v>27</v>
      </c>
      <c r="C12" s="57">
        <v>259900</v>
      </c>
      <c r="D12" s="57">
        <v>185529.78183000002</v>
      </c>
      <c r="E12" s="68">
        <f t="shared" si="0"/>
        <v>71.385064190073109</v>
      </c>
    </row>
    <row r="13" spans="1:5" s="25" customFormat="1" ht="16.5">
      <c r="A13" s="63" t="s">
        <v>153</v>
      </c>
      <c r="B13" s="42" t="s">
        <v>154</v>
      </c>
      <c r="C13" s="51">
        <v>0</v>
      </c>
      <c r="D13" s="51">
        <v>-1238.4314299999999</v>
      </c>
      <c r="E13" s="69" t="s">
        <v>155</v>
      </c>
    </row>
    <row r="14" spans="1:5" s="25" customFormat="1" ht="16.5">
      <c r="A14" s="75" t="s">
        <v>43</v>
      </c>
      <c r="B14" s="78" t="s">
        <v>28</v>
      </c>
      <c r="C14" s="64">
        <v>3820</v>
      </c>
      <c r="D14" s="64">
        <v>4194.0797999999995</v>
      </c>
      <c r="E14" s="68">
        <f t="shared" si="0"/>
        <v>109.79266492146596</v>
      </c>
    </row>
    <row r="15" spans="1:5" s="25" customFormat="1" ht="33">
      <c r="A15" s="75" t="s">
        <v>44</v>
      </c>
      <c r="B15" s="76" t="s">
        <v>45</v>
      </c>
      <c r="C15" s="79">
        <v>125400</v>
      </c>
      <c r="D15" s="79">
        <v>65601.127489999999</v>
      </c>
      <c r="E15" s="68">
        <f t="shared" si="0"/>
        <v>52.313498795853263</v>
      </c>
    </row>
    <row r="16" spans="1:5" ht="16.5">
      <c r="A16" s="70" t="s">
        <v>46</v>
      </c>
      <c r="B16" s="77" t="s">
        <v>47</v>
      </c>
      <c r="C16" s="80">
        <f>SUM(C17+C18)</f>
        <v>349000</v>
      </c>
      <c r="D16" s="80">
        <f>SUM(D17+D18)</f>
        <v>191238.28352999999</v>
      </c>
      <c r="E16" s="68">
        <f t="shared" si="0"/>
        <v>54.796069779369624</v>
      </c>
    </row>
    <row r="17" spans="1:5" ht="16.5">
      <c r="A17" s="75" t="s">
        <v>48</v>
      </c>
      <c r="B17" s="78" t="s">
        <v>49</v>
      </c>
      <c r="C17" s="64">
        <v>91900</v>
      </c>
      <c r="D17" s="64">
        <v>16917.927940000001</v>
      </c>
      <c r="E17" s="68">
        <f t="shared" si="0"/>
        <v>18.409061958650707</v>
      </c>
    </row>
    <row r="18" spans="1:5" s="25" customFormat="1" ht="16.5">
      <c r="A18" s="75" t="s">
        <v>50</v>
      </c>
      <c r="B18" s="78" t="s">
        <v>51</v>
      </c>
      <c r="C18" s="64">
        <v>257100</v>
      </c>
      <c r="D18" s="64">
        <v>174320.35558999999</v>
      </c>
      <c r="E18" s="68">
        <f t="shared" si="0"/>
        <v>67.8025498210813</v>
      </c>
    </row>
    <row r="19" spans="1:5" ht="16.5">
      <c r="A19" s="75" t="s">
        <v>52</v>
      </c>
      <c r="B19" s="78" t="s">
        <v>53</v>
      </c>
      <c r="C19" s="64">
        <v>63934</v>
      </c>
      <c r="D19" s="64">
        <v>44325.217549999994</v>
      </c>
      <c r="E19" s="68">
        <f t="shared" si="0"/>
        <v>69.32964862201645</v>
      </c>
    </row>
    <row r="20" spans="1:5" ht="33">
      <c r="A20" s="41" t="s">
        <v>29</v>
      </c>
      <c r="B20" s="33" t="s">
        <v>54</v>
      </c>
      <c r="C20" s="46">
        <v>0</v>
      </c>
      <c r="D20" s="64">
        <v>66.167659999999998</v>
      </c>
      <c r="E20" s="69" t="s">
        <v>155</v>
      </c>
    </row>
    <row r="21" spans="1:5" ht="33">
      <c r="A21" s="70" t="s">
        <v>55</v>
      </c>
      <c r="B21" s="77" t="s">
        <v>56</v>
      </c>
      <c r="C21" s="64">
        <f>C22+C23+C30+C32+C27</f>
        <v>350734</v>
      </c>
      <c r="D21" s="64">
        <f>D22+D23+D30+D32+D27</f>
        <v>198522.64015999998</v>
      </c>
      <c r="E21" s="68">
        <f t="shared" si="0"/>
        <v>56.602051742916281</v>
      </c>
    </row>
    <row r="22" spans="1:5" ht="66">
      <c r="A22" s="75" t="s">
        <v>57</v>
      </c>
      <c r="B22" s="76" t="s">
        <v>58</v>
      </c>
      <c r="C22" s="64">
        <v>5500</v>
      </c>
      <c r="D22" s="64">
        <v>1095.058</v>
      </c>
      <c r="E22" s="68">
        <f t="shared" si="0"/>
        <v>19.910145454545454</v>
      </c>
    </row>
    <row r="23" spans="1:5" ht="82.5">
      <c r="A23" s="70" t="s">
        <v>59</v>
      </c>
      <c r="B23" s="77" t="s">
        <v>60</v>
      </c>
      <c r="C23" s="64">
        <f>C24+C25+C26</f>
        <v>275030</v>
      </c>
      <c r="D23" s="64">
        <f>D24+D25+D26</f>
        <v>146531.62727999999</v>
      </c>
      <c r="E23" s="68">
        <f t="shared" si="0"/>
        <v>53.278415910991527</v>
      </c>
    </row>
    <row r="24" spans="1:5" ht="66">
      <c r="A24" s="75" t="s">
        <v>61</v>
      </c>
      <c r="B24" s="76" t="s">
        <v>62</v>
      </c>
      <c r="C24" s="57">
        <v>173948</v>
      </c>
      <c r="D24" s="57">
        <v>79857.839699999997</v>
      </c>
      <c r="E24" s="68">
        <f t="shared" si="0"/>
        <v>45.909030112447397</v>
      </c>
    </row>
    <row r="25" spans="1:5" s="25" customFormat="1" ht="66">
      <c r="A25" s="75" t="s">
        <v>63</v>
      </c>
      <c r="B25" s="76" t="s">
        <v>64</v>
      </c>
      <c r="C25" s="57">
        <v>27838</v>
      </c>
      <c r="D25" s="57">
        <v>9661.3998499999998</v>
      </c>
      <c r="E25" s="68">
        <f t="shared" si="0"/>
        <v>34.705797291472088</v>
      </c>
    </row>
    <row r="26" spans="1:5" ht="82.5">
      <c r="A26" s="75" t="s">
        <v>65</v>
      </c>
      <c r="B26" s="76" t="s">
        <v>66</v>
      </c>
      <c r="C26" s="57">
        <v>73244</v>
      </c>
      <c r="D26" s="57">
        <v>57012.387729999995</v>
      </c>
      <c r="E26" s="68">
        <f t="shared" si="0"/>
        <v>77.838987125225273</v>
      </c>
    </row>
    <row r="27" spans="1:5" s="25" customFormat="1" ht="33">
      <c r="A27" s="70" t="s">
        <v>67</v>
      </c>
      <c r="B27" s="77" t="s">
        <v>68</v>
      </c>
      <c r="C27" s="57">
        <f>C28+C29</f>
        <v>5712</v>
      </c>
      <c r="D27" s="57">
        <f>D28+D29</f>
        <v>3569.2285700000002</v>
      </c>
      <c r="E27" s="68">
        <f t="shared" si="0"/>
        <v>62.48649457282913</v>
      </c>
    </row>
    <row r="28" spans="1:5" ht="99">
      <c r="A28" s="75" t="s">
        <v>69</v>
      </c>
      <c r="B28" s="76" t="s">
        <v>21</v>
      </c>
      <c r="C28" s="57">
        <v>984</v>
      </c>
      <c r="D28" s="57">
        <v>753.33424000000002</v>
      </c>
      <c r="E28" s="68">
        <f t="shared" si="0"/>
        <v>76.558357723577245</v>
      </c>
    </row>
    <row r="29" spans="1:5" ht="82.5">
      <c r="A29" s="75" t="s">
        <v>22</v>
      </c>
      <c r="B29" s="76" t="s">
        <v>23</v>
      </c>
      <c r="C29" s="57">
        <v>4728</v>
      </c>
      <c r="D29" s="57">
        <v>2815.8943300000001</v>
      </c>
      <c r="E29" s="68">
        <f t="shared" si="0"/>
        <v>59.557832698815574</v>
      </c>
    </row>
    <row r="30" spans="1:5" ht="16.5">
      <c r="A30" s="75" t="s">
        <v>70</v>
      </c>
      <c r="B30" s="76" t="s">
        <v>71</v>
      </c>
      <c r="C30" s="64">
        <f>SUM(C31)</f>
        <v>4200</v>
      </c>
      <c r="D30" s="64">
        <f>SUM(D31)</f>
        <v>3538.5301300000001</v>
      </c>
      <c r="E30" s="68">
        <f t="shared" si="0"/>
        <v>84.250717380952381</v>
      </c>
    </row>
    <row r="31" spans="1:5" s="25" customFormat="1" ht="49.5">
      <c r="A31" s="81" t="s">
        <v>72</v>
      </c>
      <c r="B31" s="76" t="s">
        <v>73</v>
      </c>
      <c r="C31" s="57">
        <v>4200</v>
      </c>
      <c r="D31" s="57">
        <v>3538.5301300000001</v>
      </c>
      <c r="E31" s="68">
        <f t="shared" si="0"/>
        <v>84.250717380952381</v>
      </c>
    </row>
    <row r="32" spans="1:5" ht="82.5">
      <c r="A32" s="81" t="s">
        <v>74</v>
      </c>
      <c r="B32" s="76" t="s">
        <v>75</v>
      </c>
      <c r="C32" s="64">
        <v>60292</v>
      </c>
      <c r="D32" s="64">
        <v>43788.196179999999</v>
      </c>
      <c r="E32" s="68">
        <f t="shared" si="0"/>
        <v>72.626876169309355</v>
      </c>
    </row>
    <row r="33" spans="1:5" ht="16.5">
      <c r="A33" s="81" t="s">
        <v>76</v>
      </c>
      <c r="B33" s="82" t="s">
        <v>77</v>
      </c>
      <c r="C33" s="64">
        <f>C34</f>
        <v>2500</v>
      </c>
      <c r="D33" s="64">
        <f>D34</f>
        <v>-1059.3747599999999</v>
      </c>
      <c r="E33" s="69" t="s">
        <v>155</v>
      </c>
    </row>
    <row r="34" spans="1:5" ht="16.5">
      <c r="A34" s="81" t="s">
        <v>78</v>
      </c>
      <c r="B34" s="76" t="s">
        <v>79</v>
      </c>
      <c r="C34" s="57">
        <v>2500</v>
      </c>
      <c r="D34" s="57">
        <v>-1059.3747599999999</v>
      </c>
      <c r="E34" s="69" t="s">
        <v>155</v>
      </c>
    </row>
    <row r="35" spans="1:5" ht="33">
      <c r="A35" s="81" t="s">
        <v>80</v>
      </c>
      <c r="B35" s="82" t="s">
        <v>81</v>
      </c>
      <c r="C35" s="64">
        <v>2300</v>
      </c>
      <c r="D35" s="64">
        <v>71197.208339999997</v>
      </c>
      <c r="E35" s="69" t="s">
        <v>208</v>
      </c>
    </row>
    <row r="36" spans="1:5" ht="33">
      <c r="A36" s="81" t="s">
        <v>82</v>
      </c>
      <c r="B36" s="82" t="s">
        <v>83</v>
      </c>
      <c r="C36" s="64">
        <f>C37+C38+C41</f>
        <v>269039</v>
      </c>
      <c r="D36" s="64">
        <f>D37+D38+D41</f>
        <v>95050.683300000004</v>
      </c>
      <c r="E36" s="68">
        <f t="shared" si="0"/>
        <v>35.329704355130673</v>
      </c>
    </row>
    <row r="37" spans="1:5" ht="66">
      <c r="A37" s="81" t="s">
        <v>84</v>
      </c>
      <c r="B37" s="76" t="s">
        <v>85</v>
      </c>
      <c r="C37" s="64">
        <v>204665</v>
      </c>
      <c r="D37" s="64">
        <v>27636.03701</v>
      </c>
      <c r="E37" s="68">
        <f t="shared" si="0"/>
        <v>13.50305963892214</v>
      </c>
    </row>
    <row r="38" spans="1:5" ht="49.5">
      <c r="A38" s="83" t="s">
        <v>86</v>
      </c>
      <c r="B38" s="77" t="s">
        <v>87</v>
      </c>
      <c r="C38" s="57">
        <f>C39+C40</f>
        <v>54892</v>
      </c>
      <c r="D38" s="57">
        <f>D39+D40</f>
        <v>40477.011149999998</v>
      </c>
      <c r="E38" s="68">
        <f t="shared" si="0"/>
        <v>73.739363021933983</v>
      </c>
    </row>
    <row r="39" spans="1:5" ht="66">
      <c r="A39" s="81" t="s">
        <v>88</v>
      </c>
      <c r="B39" s="76" t="s">
        <v>89</v>
      </c>
      <c r="C39" s="57">
        <v>21511</v>
      </c>
      <c r="D39" s="57">
        <v>25592.25762</v>
      </c>
      <c r="E39" s="68">
        <f t="shared" si="0"/>
        <v>118.9728865231742</v>
      </c>
    </row>
    <row r="40" spans="1:5" ht="49.5">
      <c r="A40" s="81" t="s">
        <v>24</v>
      </c>
      <c r="B40" s="76" t="s">
        <v>25</v>
      </c>
      <c r="C40" s="57">
        <v>33381</v>
      </c>
      <c r="D40" s="57">
        <v>14884.75353</v>
      </c>
      <c r="E40" s="68">
        <f t="shared" si="0"/>
        <v>44.59049618046194</v>
      </c>
    </row>
    <row r="41" spans="1:5" ht="66">
      <c r="A41" s="84" t="s">
        <v>90</v>
      </c>
      <c r="B41" s="76" t="s">
        <v>91</v>
      </c>
      <c r="C41" s="57">
        <v>9482</v>
      </c>
      <c r="D41" s="57">
        <v>26937.635140000002</v>
      </c>
      <c r="E41" s="69" t="s">
        <v>207</v>
      </c>
    </row>
    <row r="42" spans="1:5" ht="16.5">
      <c r="A42" s="81" t="s">
        <v>92</v>
      </c>
      <c r="B42" s="76" t="s">
        <v>93</v>
      </c>
      <c r="C42" s="64">
        <v>24658</v>
      </c>
      <c r="D42" s="64">
        <v>11101.396650000001</v>
      </c>
      <c r="E42" s="68">
        <f t="shared" si="0"/>
        <v>45.021480452591454</v>
      </c>
    </row>
    <row r="43" spans="1:5" ht="16.5">
      <c r="A43" s="75" t="s">
        <v>94</v>
      </c>
      <c r="B43" s="76" t="s">
        <v>95</v>
      </c>
      <c r="C43" s="64">
        <f>C45+C46</f>
        <v>26588.134999999998</v>
      </c>
      <c r="D43" s="64">
        <f>D44+D45+D46</f>
        <v>19934.483909999995</v>
      </c>
      <c r="E43" s="68">
        <f t="shared" si="0"/>
        <v>74.975111680454447</v>
      </c>
    </row>
    <row r="44" spans="1:5" ht="16.5">
      <c r="A44" s="75" t="s">
        <v>14</v>
      </c>
      <c r="B44" s="76" t="s">
        <v>15</v>
      </c>
      <c r="C44" s="64"/>
      <c r="D44" s="64">
        <v>-324.55079000000001</v>
      </c>
      <c r="E44" s="113" t="s">
        <v>155</v>
      </c>
    </row>
    <row r="45" spans="1:5" ht="16.5">
      <c r="A45" s="75" t="s">
        <v>16</v>
      </c>
      <c r="B45" s="76" t="s">
        <v>17</v>
      </c>
      <c r="C45" s="64">
        <v>26457</v>
      </c>
      <c r="D45" s="64">
        <v>20127.899699999998</v>
      </c>
      <c r="E45" s="68">
        <f t="shared" si="0"/>
        <v>76.077785463204435</v>
      </c>
    </row>
    <row r="46" spans="1:5" ht="16.5">
      <c r="A46" s="75" t="s">
        <v>194</v>
      </c>
      <c r="B46" s="76" t="s">
        <v>195</v>
      </c>
      <c r="C46" s="64">
        <v>131.13499999999999</v>
      </c>
      <c r="D46" s="64">
        <v>131.13499999999999</v>
      </c>
      <c r="E46" s="68">
        <f t="shared" si="0"/>
        <v>100</v>
      </c>
    </row>
    <row r="47" spans="1:5" ht="17.25">
      <c r="A47" s="41" t="s">
        <v>96</v>
      </c>
      <c r="B47" s="48" t="s">
        <v>97</v>
      </c>
      <c r="C47" s="58">
        <f>C48+C89</f>
        <v>11903418.58217</v>
      </c>
      <c r="D47" s="58">
        <f>D48+D89+D91+D92</f>
        <v>7162494.1850700006</v>
      </c>
      <c r="E47" s="67">
        <f t="shared" si="0"/>
        <v>60.171740879537097</v>
      </c>
    </row>
    <row r="48" spans="1:5" ht="33">
      <c r="A48" s="41" t="s">
        <v>98</v>
      </c>
      <c r="B48" s="50" t="s">
        <v>99</v>
      </c>
      <c r="C48" s="46">
        <f>C49+C53+C71+C82</f>
        <v>11902818.58217</v>
      </c>
      <c r="D48" s="46">
        <f>D49+D53+D71+D82</f>
        <v>7268758.2284300001</v>
      </c>
      <c r="E48" s="68">
        <f t="shared" si="0"/>
        <v>61.067537728570798</v>
      </c>
    </row>
    <row r="49" spans="1:5" s="96" customFormat="1" ht="22.5" customHeight="1">
      <c r="A49" s="85" t="s">
        <v>100</v>
      </c>
      <c r="B49" s="114" t="s">
        <v>101</v>
      </c>
      <c r="C49" s="122">
        <f>C50+C51+C52</f>
        <v>679535.00900000008</v>
      </c>
      <c r="D49" s="122">
        <f>D50+D51+D52</f>
        <v>679535.00900000008</v>
      </c>
      <c r="E49" s="98">
        <f t="shared" si="0"/>
        <v>100</v>
      </c>
    </row>
    <row r="50" spans="1:5" s="49" customFormat="1" ht="33">
      <c r="A50" s="75" t="s">
        <v>18</v>
      </c>
      <c r="B50" s="115" t="s">
        <v>161</v>
      </c>
      <c r="C50" s="57">
        <v>330370</v>
      </c>
      <c r="D50" s="57">
        <v>330370</v>
      </c>
      <c r="E50" s="98">
        <f t="shared" si="0"/>
        <v>100</v>
      </c>
    </row>
    <row r="51" spans="1:5" ht="33">
      <c r="A51" s="75" t="s">
        <v>19</v>
      </c>
      <c r="B51" s="115" t="s">
        <v>20</v>
      </c>
      <c r="C51" s="57">
        <v>347648.3</v>
      </c>
      <c r="D51" s="57">
        <v>347648.3</v>
      </c>
      <c r="E51" s="68">
        <f t="shared" si="0"/>
        <v>100</v>
      </c>
    </row>
    <row r="52" spans="1:5" ht="16.5">
      <c r="A52" s="75" t="s">
        <v>196</v>
      </c>
      <c r="B52" s="115" t="s">
        <v>202</v>
      </c>
      <c r="C52" s="57">
        <v>1516.7090000000001</v>
      </c>
      <c r="D52" s="57">
        <v>1516.7090000000001</v>
      </c>
      <c r="E52" s="68">
        <f t="shared" si="0"/>
        <v>100</v>
      </c>
    </row>
    <row r="53" spans="1:5" s="97" customFormat="1" ht="33">
      <c r="A53" s="111" t="s">
        <v>104</v>
      </c>
      <c r="B53" s="116" t="s">
        <v>105</v>
      </c>
      <c r="C53" s="89">
        <f>C54+C55+C56+C58+C60+C62+C64+C66+C67+C68+C69+C70+C61+C63+C57+C59+C65</f>
        <v>4569138.5182799995</v>
      </c>
      <c r="D53" s="89">
        <f>D54+D55+D56+D58+D60+D62+D64+D66+D67+D68+D69+D70+D61+D63+D57+D59+D65</f>
        <v>1810825.7937299998</v>
      </c>
      <c r="E53" s="98">
        <f t="shared" si="0"/>
        <v>39.631667687143455</v>
      </c>
    </row>
    <row r="54" spans="1:5" ht="33">
      <c r="A54" s="75" t="s">
        <v>173</v>
      </c>
      <c r="B54" s="117" t="s">
        <v>174</v>
      </c>
      <c r="C54" s="57">
        <v>20000</v>
      </c>
      <c r="D54" s="57">
        <v>0</v>
      </c>
      <c r="E54" s="65">
        <f t="shared" si="0"/>
        <v>0</v>
      </c>
    </row>
    <row r="55" spans="1:5" ht="82.5">
      <c r="A55" s="75" t="s">
        <v>106</v>
      </c>
      <c r="B55" s="117" t="s">
        <v>107</v>
      </c>
      <c r="C55" s="57">
        <v>1257483.0692700001</v>
      </c>
      <c r="D55" s="57">
        <v>839207.25264999992</v>
      </c>
      <c r="E55" s="65">
        <f t="shared" si="0"/>
        <v>66.737061767136183</v>
      </c>
    </row>
    <row r="56" spans="1:5" ht="99">
      <c r="A56" s="75" t="s">
        <v>108</v>
      </c>
      <c r="B56" s="117" t="s">
        <v>162</v>
      </c>
      <c r="C56" s="57">
        <v>1401060.3668</v>
      </c>
      <c r="D56" s="57">
        <v>252429.9565</v>
      </c>
      <c r="E56" s="65">
        <f t="shared" si="0"/>
        <v>18.017064966054679</v>
      </c>
    </row>
    <row r="57" spans="1:5" ht="49.5">
      <c r="A57" s="75" t="s">
        <v>177</v>
      </c>
      <c r="B57" s="117" t="s">
        <v>178</v>
      </c>
      <c r="C57" s="57">
        <v>53474</v>
      </c>
      <c r="D57" s="57">
        <v>0</v>
      </c>
      <c r="E57" s="65">
        <f t="shared" si="0"/>
        <v>0</v>
      </c>
    </row>
    <row r="58" spans="1:5" ht="82.5">
      <c r="A58" s="75" t="s">
        <v>109</v>
      </c>
      <c r="B58" s="117" t="s">
        <v>163</v>
      </c>
      <c r="C58" s="57">
        <v>96540.799910000002</v>
      </c>
      <c r="D58" s="57">
        <v>7376.7375199999997</v>
      </c>
      <c r="E58" s="68">
        <f t="shared" si="0"/>
        <v>7.6410569695682566</v>
      </c>
    </row>
    <row r="59" spans="1:5" ht="49.5">
      <c r="A59" s="75" t="s">
        <v>179</v>
      </c>
      <c r="B59" s="117" t="s">
        <v>180</v>
      </c>
      <c r="C59" s="57">
        <v>5288.65</v>
      </c>
      <c r="D59" s="57">
        <v>0</v>
      </c>
      <c r="E59" s="68">
        <f t="shared" si="0"/>
        <v>0</v>
      </c>
    </row>
    <row r="60" spans="1:5" ht="49.5">
      <c r="A60" s="75" t="s">
        <v>110</v>
      </c>
      <c r="B60" s="118" t="s">
        <v>111</v>
      </c>
      <c r="C60" s="57">
        <v>167950.93621000001</v>
      </c>
      <c r="D60" s="57">
        <v>71250.607400000008</v>
      </c>
      <c r="E60" s="68">
        <f t="shared" si="0"/>
        <v>42.423465452381123</v>
      </c>
    </row>
    <row r="61" spans="1:5" ht="33">
      <c r="A61" s="75" t="s">
        <v>112</v>
      </c>
      <c r="B61" s="118" t="s">
        <v>203</v>
      </c>
      <c r="C61" s="57">
        <v>142739.19192000001</v>
      </c>
      <c r="D61" s="57">
        <v>30905.005550000002</v>
      </c>
      <c r="E61" s="68">
        <f t="shared" si="0"/>
        <v>21.651380489334073</v>
      </c>
    </row>
    <row r="62" spans="1:5" ht="49.5">
      <c r="A62" s="75" t="s">
        <v>113</v>
      </c>
      <c r="B62" s="118" t="s">
        <v>114</v>
      </c>
      <c r="C62" s="57">
        <v>175971.63055</v>
      </c>
      <c r="D62" s="57">
        <v>98000</v>
      </c>
      <c r="E62" s="68">
        <f t="shared" si="0"/>
        <v>55.690794984225931</v>
      </c>
    </row>
    <row r="63" spans="1:5" ht="33">
      <c r="A63" s="75" t="s">
        <v>175</v>
      </c>
      <c r="B63" s="118" t="s">
        <v>176</v>
      </c>
      <c r="C63" s="57">
        <v>217171.71716999999</v>
      </c>
      <c r="D63" s="57">
        <v>41462.583439999995</v>
      </c>
      <c r="E63" s="68">
        <f t="shared" si="0"/>
        <v>19.092073305081193</v>
      </c>
    </row>
    <row r="64" spans="1:5" ht="33">
      <c r="A64" s="75" t="s">
        <v>149</v>
      </c>
      <c r="B64" s="119" t="s">
        <v>164</v>
      </c>
      <c r="C64" s="51">
        <v>286882.67363999999</v>
      </c>
      <c r="D64" s="51">
        <v>218879.36921</v>
      </c>
      <c r="E64" s="68">
        <f t="shared" si="0"/>
        <v>76.295778491197694</v>
      </c>
    </row>
    <row r="65" spans="1:5" ht="33">
      <c r="A65" s="75" t="s">
        <v>197</v>
      </c>
      <c r="B65" s="119" t="s">
        <v>198</v>
      </c>
      <c r="C65" s="51">
        <v>303516.31757999997</v>
      </c>
      <c r="D65" s="51">
        <v>0</v>
      </c>
      <c r="E65" s="68">
        <f t="shared" si="0"/>
        <v>0</v>
      </c>
    </row>
    <row r="66" spans="1:5" ht="33">
      <c r="A66" s="75" t="s">
        <v>115</v>
      </c>
      <c r="B66" s="119" t="s">
        <v>116</v>
      </c>
      <c r="C66" s="57">
        <v>6639.5318200000002</v>
      </c>
      <c r="D66" s="57">
        <v>5830.53586</v>
      </c>
      <c r="E66" s="68">
        <f t="shared" si="0"/>
        <v>87.815466783921508</v>
      </c>
    </row>
    <row r="67" spans="1:5" ht="16.5">
      <c r="A67" s="75" t="s">
        <v>165</v>
      </c>
      <c r="B67" s="119" t="s">
        <v>166</v>
      </c>
      <c r="C67" s="57">
        <v>1548.60626</v>
      </c>
      <c r="D67" s="57">
        <v>1548.60626</v>
      </c>
      <c r="E67" s="68">
        <f t="shared" si="0"/>
        <v>100</v>
      </c>
    </row>
    <row r="68" spans="1:5" ht="55.5" customHeight="1">
      <c r="A68" s="75" t="s">
        <v>117</v>
      </c>
      <c r="B68" s="119" t="s">
        <v>118</v>
      </c>
      <c r="C68" s="57">
        <v>199721.27817999999</v>
      </c>
      <c r="D68" s="57">
        <v>110364.77187000001</v>
      </c>
      <c r="E68" s="68">
        <f t="shared" si="0"/>
        <v>55.259395932031389</v>
      </c>
    </row>
    <row r="69" spans="1:5" ht="36.75" customHeight="1">
      <c r="A69" s="75" t="s">
        <v>119</v>
      </c>
      <c r="B69" s="119" t="s">
        <v>204</v>
      </c>
      <c r="C69" s="57">
        <v>177518.93862</v>
      </c>
      <c r="D69" s="57">
        <v>122001.16747</v>
      </c>
      <c r="E69" s="98">
        <f t="shared" si="0"/>
        <v>68.725719305452657</v>
      </c>
    </row>
    <row r="70" spans="1:5" ht="16.5">
      <c r="A70" s="75" t="s">
        <v>120</v>
      </c>
      <c r="B70" s="119" t="s">
        <v>121</v>
      </c>
      <c r="C70" s="57">
        <v>55630.81035</v>
      </c>
      <c r="D70" s="57">
        <v>11569.2</v>
      </c>
      <c r="E70" s="68">
        <f t="shared" si="0"/>
        <v>20.796389495699664</v>
      </c>
    </row>
    <row r="71" spans="1:5" s="97" customFormat="1" ht="16.5">
      <c r="A71" s="86" t="s">
        <v>122</v>
      </c>
      <c r="B71" s="114" t="s">
        <v>123</v>
      </c>
      <c r="C71" s="123">
        <f>C72+C73+C74+C75+C76+C77+C78+C79+C80+C81</f>
        <v>3348748.5389999999</v>
      </c>
      <c r="D71" s="123">
        <f>D72+D73+D74+D75+D76+D77+D78+D79+D80+D81</f>
        <v>2971387.3779599997</v>
      </c>
      <c r="E71" s="98">
        <f t="shared" si="0"/>
        <v>88.731278068651648</v>
      </c>
    </row>
    <row r="72" spans="1:5" ht="33">
      <c r="A72" s="87" t="s">
        <v>124</v>
      </c>
      <c r="B72" s="88" t="s">
        <v>125</v>
      </c>
      <c r="C72" s="57">
        <v>44913.7</v>
      </c>
      <c r="D72" s="57">
        <v>33672.42295</v>
      </c>
      <c r="E72" s="68">
        <f t="shared" si="0"/>
        <v>74.971385011700221</v>
      </c>
    </row>
    <row r="73" spans="1:5" ht="33">
      <c r="A73" s="75" t="s">
        <v>126</v>
      </c>
      <c r="B73" s="88" t="s">
        <v>127</v>
      </c>
      <c r="C73" s="57">
        <v>43668.970200000003</v>
      </c>
      <c r="D73" s="57">
        <v>32473.2624</v>
      </c>
      <c r="E73" s="68">
        <f t="shared" si="0"/>
        <v>74.36232695956727</v>
      </c>
    </row>
    <row r="74" spans="1:5" ht="49.5">
      <c r="A74" s="75" t="s">
        <v>128</v>
      </c>
      <c r="B74" s="88" t="s">
        <v>129</v>
      </c>
      <c r="C74" s="57">
        <f>53320.7</f>
        <v>53320.7</v>
      </c>
      <c r="D74" s="57">
        <v>32200</v>
      </c>
      <c r="E74" s="68">
        <f t="shared" si="0"/>
        <v>60.38930471655474</v>
      </c>
    </row>
    <row r="75" spans="1:5" ht="69" customHeight="1">
      <c r="A75" s="75" t="s">
        <v>130</v>
      </c>
      <c r="B75" s="88" t="s">
        <v>131</v>
      </c>
      <c r="C75" s="57">
        <v>65601.2</v>
      </c>
      <c r="D75" s="57">
        <v>43083.930639999999</v>
      </c>
      <c r="E75" s="68">
        <f t="shared" si="0"/>
        <v>65.675522155082533</v>
      </c>
    </row>
    <row r="76" spans="1:5" ht="69" customHeight="1">
      <c r="A76" s="75" t="s">
        <v>132</v>
      </c>
      <c r="B76" s="76" t="s">
        <v>133</v>
      </c>
      <c r="C76" s="57">
        <v>180503.8688</v>
      </c>
      <c r="D76" s="57">
        <v>177475.87589</v>
      </c>
      <c r="E76" s="68">
        <f t="shared" si="0"/>
        <v>98.322477556780214</v>
      </c>
    </row>
    <row r="77" spans="1:5" ht="49.5">
      <c r="A77" s="75" t="s">
        <v>134</v>
      </c>
      <c r="B77" s="76" t="s">
        <v>135</v>
      </c>
      <c r="C77" s="57">
        <v>1585</v>
      </c>
      <c r="D77" s="57">
        <v>0</v>
      </c>
      <c r="E77" s="68">
        <f t="shared" si="0"/>
        <v>0</v>
      </c>
    </row>
    <row r="78" spans="1:5" ht="102" customHeight="1">
      <c r="A78" s="75" t="s">
        <v>136</v>
      </c>
      <c r="B78" s="120" t="s">
        <v>205</v>
      </c>
      <c r="C78" s="57">
        <f>5547.7</f>
        <v>5547.7</v>
      </c>
      <c r="D78" s="57">
        <v>0</v>
      </c>
      <c r="E78" s="68">
        <f t="shared" si="0"/>
        <v>0</v>
      </c>
    </row>
    <row r="79" spans="1:5" ht="53.25" customHeight="1">
      <c r="A79" s="75" t="s">
        <v>137</v>
      </c>
      <c r="B79" s="76" t="s">
        <v>206</v>
      </c>
      <c r="C79" s="57">
        <v>17347.2</v>
      </c>
      <c r="D79" s="57">
        <v>6393.78</v>
      </c>
      <c r="E79" s="68">
        <f t="shared" si="0"/>
        <v>36.857706142778078</v>
      </c>
    </row>
    <row r="80" spans="1:5" ht="69.75" customHeight="1">
      <c r="A80" s="75" t="s">
        <v>138</v>
      </c>
      <c r="B80" s="76" t="s">
        <v>139</v>
      </c>
      <c r="C80" s="57">
        <v>17340.900000000001</v>
      </c>
      <c r="D80" s="57">
        <v>13948.97608</v>
      </c>
      <c r="E80" s="68">
        <f t="shared" ref="E80:E93" si="1">D80/C80*100</f>
        <v>80.439746956617014</v>
      </c>
    </row>
    <row r="81" spans="1:5" ht="16.5">
      <c r="A81" s="75" t="s">
        <v>140</v>
      </c>
      <c r="B81" s="76" t="s">
        <v>141</v>
      </c>
      <c r="C81" s="57">
        <v>2918919.3</v>
      </c>
      <c r="D81" s="57">
        <v>2632139.13</v>
      </c>
      <c r="E81" s="68">
        <f t="shared" si="1"/>
        <v>90.175125088247569</v>
      </c>
    </row>
    <row r="82" spans="1:5" s="97" customFormat="1" ht="16.5">
      <c r="A82" s="86" t="s">
        <v>142</v>
      </c>
      <c r="B82" s="121" t="s">
        <v>143</v>
      </c>
      <c r="C82" s="123">
        <f>C84+C85+C86+C88+C87+C83</f>
        <v>3305396.5158899999</v>
      </c>
      <c r="D82" s="123">
        <f>D84+D85+D86+D88+D87+D83</f>
        <v>1807010.0477400001</v>
      </c>
      <c r="E82" s="98">
        <f t="shared" si="1"/>
        <v>54.668480439583533</v>
      </c>
    </row>
    <row r="83" spans="1:5" ht="66">
      <c r="A83" s="75" t="s">
        <v>199</v>
      </c>
      <c r="B83" s="76" t="s">
        <v>200</v>
      </c>
      <c r="C83" s="51">
        <v>3602.4027599999999</v>
      </c>
      <c r="D83" s="51">
        <v>900.60068999999999</v>
      </c>
      <c r="E83" s="68">
        <f t="shared" si="1"/>
        <v>25</v>
      </c>
    </row>
    <row r="84" spans="1:5" ht="66">
      <c r="A84" s="75" t="s">
        <v>144</v>
      </c>
      <c r="B84" s="76" t="s">
        <v>167</v>
      </c>
      <c r="C84" s="57">
        <v>115852</v>
      </c>
      <c r="D84" s="57">
        <v>87666.263000000006</v>
      </c>
      <c r="E84" s="68">
        <f t="shared" si="1"/>
        <v>75.670910299347454</v>
      </c>
    </row>
    <row r="85" spans="1:5" ht="33">
      <c r="A85" s="75" t="s">
        <v>168</v>
      </c>
      <c r="B85" s="76" t="s">
        <v>169</v>
      </c>
      <c r="C85" s="57">
        <v>1423632.5235299999</v>
      </c>
      <c r="D85" s="57">
        <v>1146191.7654300001</v>
      </c>
      <c r="E85" s="68">
        <f t="shared" si="1"/>
        <v>80.511771576272693</v>
      </c>
    </row>
    <row r="86" spans="1:5" ht="69" customHeight="1">
      <c r="A86" s="75" t="s">
        <v>145</v>
      </c>
      <c r="B86" s="76" t="s">
        <v>146</v>
      </c>
      <c r="C86" s="57">
        <v>149100</v>
      </c>
      <c r="D86" s="57">
        <v>7175</v>
      </c>
      <c r="E86" s="68">
        <f t="shared" si="1"/>
        <v>4.812206572769953</v>
      </c>
    </row>
    <row r="87" spans="1:5" ht="33">
      <c r="A87" s="75" t="s">
        <v>171</v>
      </c>
      <c r="B87" s="76" t="s">
        <v>201</v>
      </c>
      <c r="C87" s="57">
        <v>5163.0600000000004</v>
      </c>
      <c r="D87" s="57">
        <v>5163.0600000000004</v>
      </c>
      <c r="E87" s="68">
        <f t="shared" si="1"/>
        <v>100</v>
      </c>
    </row>
    <row r="88" spans="1:5" ht="33">
      <c r="A88" s="75" t="s">
        <v>147</v>
      </c>
      <c r="B88" s="76" t="s">
        <v>148</v>
      </c>
      <c r="C88" s="57">
        <v>1608046.5296</v>
      </c>
      <c r="D88" s="57">
        <v>559913.35861999996</v>
      </c>
      <c r="E88" s="68">
        <f t="shared" si="1"/>
        <v>34.819474953829719</v>
      </c>
    </row>
    <row r="89" spans="1:5" ht="19.5" customHeight="1">
      <c r="A89" s="41" t="s">
        <v>182</v>
      </c>
      <c r="B89" s="50" t="s">
        <v>183</v>
      </c>
      <c r="C89" s="57">
        <f>C90</f>
        <v>600</v>
      </c>
      <c r="D89" s="57">
        <f>D90</f>
        <v>600</v>
      </c>
      <c r="E89" s="68">
        <f t="shared" si="1"/>
        <v>100</v>
      </c>
    </row>
    <row r="90" spans="1:5" ht="22.5" customHeight="1">
      <c r="A90" s="41" t="s">
        <v>181</v>
      </c>
      <c r="B90" s="115" t="s">
        <v>184</v>
      </c>
      <c r="C90" s="57">
        <v>600</v>
      </c>
      <c r="D90" s="57">
        <v>600</v>
      </c>
      <c r="E90" s="68">
        <f t="shared" si="1"/>
        <v>100</v>
      </c>
    </row>
    <row r="91" spans="1:5" ht="66.75" customHeight="1">
      <c r="A91" s="41" t="s">
        <v>156</v>
      </c>
      <c r="B91" s="50" t="s">
        <v>157</v>
      </c>
      <c r="C91" s="66">
        <v>0</v>
      </c>
      <c r="D91" s="51">
        <v>28701.69297</v>
      </c>
      <c r="E91" s="69" t="s">
        <v>155</v>
      </c>
    </row>
    <row r="92" spans="1:5" ht="51.75" customHeight="1">
      <c r="A92" s="41" t="s">
        <v>158</v>
      </c>
      <c r="B92" s="50" t="s">
        <v>159</v>
      </c>
      <c r="C92" s="51">
        <v>0</v>
      </c>
      <c r="D92" s="57">
        <v>-135565.73633000001</v>
      </c>
      <c r="E92" s="69" t="s">
        <v>155</v>
      </c>
    </row>
    <row r="93" spans="1:5" ht="22.5" customHeight="1">
      <c r="A93" s="75"/>
      <c r="B93" s="47" t="s">
        <v>102</v>
      </c>
      <c r="C93" s="58">
        <f>C6+C47</f>
        <v>15057549.71717</v>
      </c>
      <c r="D93" s="58">
        <f>D6+D47</f>
        <v>9199239.3993500005</v>
      </c>
      <c r="E93" s="67">
        <f t="shared" si="1"/>
        <v>61.093867011179</v>
      </c>
    </row>
    <row r="94" spans="1:5" ht="16.5">
      <c r="A94" s="92"/>
      <c r="B94" s="93"/>
      <c r="C94" s="112"/>
      <c r="D94" s="94"/>
      <c r="E94" s="95"/>
    </row>
    <row r="95" spans="1:5" ht="16.5">
      <c r="A95" s="92"/>
      <c r="B95" s="93"/>
      <c r="C95" s="112"/>
      <c r="D95" s="94"/>
      <c r="E95" s="95"/>
    </row>
    <row r="96" spans="1:5" ht="16.5">
      <c r="A96" s="92"/>
      <c r="B96" s="93"/>
      <c r="C96" s="112"/>
      <c r="D96" s="94"/>
      <c r="E96" s="95"/>
    </row>
    <row r="97" spans="1:5">
      <c r="B97" s="43"/>
      <c r="C97" s="90"/>
      <c r="E97" s="49"/>
    </row>
    <row r="98" spans="1:5" s="44" customFormat="1">
      <c r="A98" s="36"/>
      <c r="B98" s="43"/>
      <c r="C98" s="91"/>
    </row>
    <row r="99" spans="1:5" s="44" customFormat="1">
      <c r="A99" s="36"/>
      <c r="B99" s="43"/>
      <c r="C99" s="91"/>
    </row>
    <row r="100" spans="1:5" s="44" customFormat="1">
      <c r="A100" s="36"/>
      <c r="B100" s="43"/>
      <c r="C100" s="91"/>
    </row>
    <row r="101" spans="1:5" s="44" customFormat="1">
      <c r="A101" s="36"/>
      <c r="B101" s="43"/>
      <c r="C101" s="91"/>
    </row>
    <row r="102" spans="1:5" s="44" customFormat="1">
      <c r="A102" s="36"/>
      <c r="B102" s="43"/>
      <c r="C102" s="91"/>
    </row>
    <row r="103" spans="1:5" s="44" customFormat="1">
      <c r="A103" s="36"/>
      <c r="B103" s="43"/>
      <c r="C103" s="91"/>
    </row>
    <row r="104" spans="1:5" s="44" customFormat="1">
      <c r="A104" s="36"/>
      <c r="B104" s="43"/>
      <c r="C104" s="91"/>
    </row>
    <row r="105" spans="1:5" s="44" customFormat="1">
      <c r="A105" s="36"/>
      <c r="B105" s="43"/>
      <c r="C105" s="91"/>
    </row>
    <row r="106" spans="1:5" s="44" customFormat="1">
      <c r="A106" s="36"/>
      <c r="B106" s="43"/>
    </row>
    <row r="107" spans="1:5" s="44" customFormat="1">
      <c r="A107" s="36"/>
      <c r="B107" s="43"/>
    </row>
    <row r="108" spans="1:5" s="44" customFormat="1">
      <c r="A108" s="36"/>
      <c r="B108" s="43"/>
    </row>
    <row r="109" spans="1:5" s="44" customFormat="1">
      <c r="A109" s="36"/>
      <c r="B109" s="43"/>
    </row>
    <row r="110" spans="1:5" s="44" customFormat="1">
      <c r="A110" s="36"/>
      <c r="B110" s="43"/>
    </row>
    <row r="111" spans="1:5" s="44" customFormat="1">
      <c r="A111" s="36"/>
      <c r="B111" s="43"/>
    </row>
    <row r="112" spans="1:5" s="44" customFormat="1">
      <c r="A112" s="36"/>
      <c r="B112" s="43"/>
    </row>
    <row r="113" spans="1:2" s="44" customFormat="1">
      <c r="A113" s="36"/>
      <c r="B113" s="43"/>
    </row>
    <row r="114" spans="1:2" s="44" customFormat="1">
      <c r="A114" s="36"/>
      <c r="B114" s="43"/>
    </row>
    <row r="115" spans="1:2" s="44" customFormat="1">
      <c r="A115" s="36"/>
      <c r="B115" s="43"/>
    </row>
    <row r="116" spans="1:2" s="44" customFormat="1">
      <c r="A116" s="36"/>
      <c r="B116" s="43"/>
    </row>
    <row r="117" spans="1:2" s="44" customFormat="1">
      <c r="A117" s="36"/>
      <c r="B117" s="43"/>
    </row>
    <row r="118" spans="1:2" s="44" customFormat="1">
      <c r="A118" s="36"/>
      <c r="B118" s="43"/>
    </row>
    <row r="119" spans="1:2" s="44" customFormat="1">
      <c r="A119" s="36"/>
      <c r="B119" s="43"/>
    </row>
    <row r="120" spans="1:2" s="44" customFormat="1">
      <c r="A120" s="36"/>
      <c r="B120" s="43"/>
    </row>
    <row r="121" spans="1:2" s="44" customFormat="1">
      <c r="A121" s="36"/>
      <c r="B121" s="43"/>
    </row>
    <row r="122" spans="1:2" s="44" customFormat="1">
      <c r="A122" s="36"/>
      <c r="B122" s="43"/>
    </row>
    <row r="123" spans="1:2" s="44" customFormat="1">
      <c r="A123" s="36"/>
      <c r="B123" s="43"/>
    </row>
    <row r="124" spans="1:2" s="44" customFormat="1">
      <c r="A124" s="36"/>
      <c r="B124" s="43"/>
    </row>
    <row r="125" spans="1:2" s="44" customFormat="1">
      <c r="A125" s="36"/>
      <c r="B125" s="43"/>
    </row>
    <row r="126" spans="1:2" s="44" customFormat="1">
      <c r="A126" s="36"/>
      <c r="B126" s="43"/>
    </row>
    <row r="127" spans="1:2" s="44" customFormat="1">
      <c r="A127" s="36"/>
      <c r="B127" s="43"/>
    </row>
    <row r="128" spans="1:2" s="44" customFormat="1">
      <c r="A128" s="36"/>
      <c r="B128" s="43"/>
    </row>
    <row r="129" spans="1:2" s="44" customFormat="1">
      <c r="A129" s="36"/>
      <c r="B129" s="43"/>
    </row>
    <row r="130" spans="1:2" s="44" customFormat="1">
      <c r="A130" s="36"/>
      <c r="B130" s="43"/>
    </row>
    <row r="131" spans="1:2" s="44" customFormat="1">
      <c r="A131" s="36"/>
      <c r="B131" s="43"/>
    </row>
    <row r="132" spans="1:2" s="44" customFormat="1">
      <c r="A132" s="36"/>
      <c r="B132" s="43"/>
    </row>
    <row r="133" spans="1:2" s="44" customFormat="1">
      <c r="A133" s="36"/>
      <c r="B133" s="43"/>
    </row>
    <row r="134" spans="1:2" s="44" customFormat="1">
      <c r="A134" s="36"/>
      <c r="B134" s="43"/>
    </row>
    <row r="135" spans="1:2" s="44" customFormat="1">
      <c r="A135" s="36"/>
      <c r="B135" s="43"/>
    </row>
    <row r="136" spans="1:2" s="44" customFormat="1">
      <c r="A136" s="36"/>
      <c r="B136" s="43"/>
    </row>
    <row r="137" spans="1:2" s="44" customFormat="1">
      <c r="A137" s="36"/>
      <c r="B137" s="43"/>
    </row>
    <row r="138" spans="1:2" s="44" customFormat="1">
      <c r="A138" s="36"/>
      <c r="B138" s="43"/>
    </row>
    <row r="139" spans="1:2" s="44" customFormat="1">
      <c r="A139" s="36"/>
      <c r="B139" s="43"/>
    </row>
    <row r="140" spans="1:2" s="44" customFormat="1">
      <c r="A140" s="36"/>
      <c r="B140" s="43"/>
    </row>
    <row r="141" spans="1:2" s="44" customFormat="1">
      <c r="A141" s="36"/>
      <c r="B141" s="43"/>
    </row>
    <row r="142" spans="1:2" s="44" customFormat="1">
      <c r="A142" s="36"/>
      <c r="B142" s="43"/>
    </row>
    <row r="143" spans="1:2" s="44" customFormat="1">
      <c r="A143" s="36"/>
      <c r="B143" s="43"/>
    </row>
    <row r="144" spans="1:2" s="44" customFormat="1">
      <c r="A144" s="36"/>
      <c r="B144" s="43"/>
    </row>
    <row r="145" spans="1:2" s="44" customFormat="1">
      <c r="A145" s="36"/>
      <c r="B145" s="43"/>
    </row>
    <row r="146" spans="1:2" s="44" customFormat="1">
      <c r="A146" s="36"/>
      <c r="B146" s="43"/>
    </row>
    <row r="147" spans="1:2" s="44" customFormat="1">
      <c r="A147" s="36"/>
      <c r="B147" s="43"/>
    </row>
    <row r="148" spans="1:2" s="44" customFormat="1">
      <c r="A148" s="36"/>
      <c r="B148" s="43"/>
    </row>
    <row r="149" spans="1:2" s="44" customFormat="1">
      <c r="A149" s="36"/>
      <c r="B149" s="43"/>
    </row>
    <row r="150" spans="1:2" s="44" customFormat="1">
      <c r="A150" s="36"/>
      <c r="B150" s="43"/>
    </row>
    <row r="151" spans="1:2" s="44" customFormat="1">
      <c r="A151" s="36"/>
      <c r="B151" s="43"/>
    </row>
    <row r="152" spans="1:2" s="44" customFormat="1">
      <c r="A152" s="36"/>
      <c r="B152" s="43"/>
    </row>
    <row r="153" spans="1:2" s="44" customFormat="1">
      <c r="A153" s="36"/>
      <c r="B153" s="43"/>
    </row>
    <row r="154" spans="1:2" s="44" customFormat="1">
      <c r="A154" s="36"/>
      <c r="B154" s="43"/>
    </row>
    <row r="155" spans="1:2" s="44" customFormat="1">
      <c r="A155" s="36"/>
      <c r="B155" s="43"/>
    </row>
    <row r="156" spans="1:2" s="44" customFormat="1">
      <c r="A156" s="36"/>
      <c r="B156" s="43"/>
    </row>
    <row r="157" spans="1:2" s="44" customFormat="1">
      <c r="A157" s="36"/>
      <c r="B157" s="43"/>
    </row>
    <row r="158" spans="1:2" s="44" customFormat="1">
      <c r="A158" s="36"/>
      <c r="B158" s="43"/>
    </row>
    <row r="159" spans="1:2" s="44" customFormat="1">
      <c r="A159" s="36"/>
      <c r="B159" s="43"/>
    </row>
    <row r="160" spans="1:2" s="44" customFormat="1">
      <c r="A160" s="36"/>
      <c r="B160" s="43"/>
    </row>
    <row r="161" spans="1:2" s="44" customFormat="1">
      <c r="A161" s="36"/>
      <c r="B161" s="45"/>
    </row>
    <row r="162" spans="1:2" s="44" customFormat="1">
      <c r="A162" s="36"/>
      <c r="B162" s="45"/>
    </row>
    <row r="163" spans="1:2" s="44" customFormat="1">
      <c r="A163" s="36"/>
      <c r="B163" s="45"/>
    </row>
    <row r="164" spans="1:2" s="44" customFormat="1">
      <c r="A164" s="36"/>
      <c r="B164" s="45"/>
    </row>
    <row r="165" spans="1:2" s="44" customFormat="1">
      <c r="A165" s="36"/>
      <c r="B165" s="45"/>
    </row>
    <row r="166" spans="1:2" s="44" customFormat="1">
      <c r="A166" s="36"/>
      <c r="B166" s="45"/>
    </row>
    <row r="167" spans="1:2" s="44" customFormat="1">
      <c r="A167" s="36"/>
      <c r="B167" s="45"/>
    </row>
    <row r="168" spans="1:2" s="44" customFormat="1">
      <c r="A168" s="36"/>
      <c r="B168" s="45"/>
    </row>
    <row r="169" spans="1:2" s="44" customFormat="1">
      <c r="A169" s="36"/>
      <c r="B169" s="45"/>
    </row>
    <row r="170" spans="1:2" s="44" customFormat="1">
      <c r="A170" s="36"/>
      <c r="B170" s="45"/>
    </row>
    <row r="171" spans="1:2" s="44" customFormat="1">
      <c r="A171" s="36"/>
      <c r="B171" s="45"/>
    </row>
    <row r="172" spans="1:2" s="44" customFormat="1">
      <c r="A172" s="36"/>
      <c r="B172" s="45"/>
    </row>
    <row r="173" spans="1:2" s="44" customFormat="1">
      <c r="A173" s="36"/>
      <c r="B173" s="45"/>
    </row>
    <row r="174" spans="1:2">
      <c r="B174" s="43"/>
    </row>
    <row r="175" spans="1:2">
      <c r="B175" s="43"/>
    </row>
    <row r="176" spans="1:2">
      <c r="B176" s="43"/>
    </row>
    <row r="177" spans="2:2">
      <c r="B177" s="43"/>
    </row>
    <row r="178" spans="2:2">
      <c r="B178" s="43"/>
    </row>
    <row r="179" spans="2:2">
      <c r="B179" s="43"/>
    </row>
    <row r="180" spans="2:2">
      <c r="B180" s="43"/>
    </row>
    <row r="181" spans="2:2">
      <c r="B181" s="43"/>
    </row>
    <row r="182" spans="2:2">
      <c r="B182" s="43"/>
    </row>
    <row r="183" spans="2:2">
      <c r="B183" s="43"/>
    </row>
    <row r="184" spans="2:2">
      <c r="B184" s="43"/>
    </row>
    <row r="185" spans="2:2">
      <c r="B185" s="43"/>
    </row>
    <row r="186" spans="2:2">
      <c r="B186" s="43"/>
    </row>
    <row r="187" spans="2:2">
      <c r="B187" s="43"/>
    </row>
    <row r="188" spans="2:2">
      <c r="B188" s="43"/>
    </row>
    <row r="189" spans="2:2">
      <c r="B189" s="43"/>
    </row>
    <row r="190" spans="2:2">
      <c r="B190" s="43"/>
    </row>
    <row r="191" spans="2:2">
      <c r="B191" s="43"/>
    </row>
    <row r="192" spans="2:2">
      <c r="B192" s="43"/>
    </row>
    <row r="193" spans="2:2">
      <c r="B193" s="43"/>
    </row>
    <row r="194" spans="2:2">
      <c r="B194" s="43"/>
    </row>
    <row r="195" spans="2:2">
      <c r="B195" s="43"/>
    </row>
    <row r="196" spans="2:2">
      <c r="B196" s="43"/>
    </row>
    <row r="197" spans="2:2">
      <c r="B197" s="43"/>
    </row>
    <row r="198" spans="2:2">
      <c r="B198" s="43"/>
    </row>
    <row r="199" spans="2:2">
      <c r="B199" s="43"/>
    </row>
    <row r="200" spans="2:2">
      <c r="B200" s="43"/>
    </row>
    <row r="201" spans="2:2">
      <c r="B201" s="43"/>
    </row>
    <row r="202" spans="2:2">
      <c r="B202" s="43"/>
    </row>
    <row r="203" spans="2:2">
      <c r="B203" s="43"/>
    </row>
    <row r="204" spans="2:2">
      <c r="B204" s="43"/>
    </row>
    <row r="205" spans="2:2">
      <c r="B205" s="43"/>
    </row>
    <row r="206" spans="2:2">
      <c r="B206" s="43"/>
    </row>
    <row r="207" spans="2:2">
      <c r="B207" s="43"/>
    </row>
    <row r="208" spans="2:2">
      <c r="B208" s="43"/>
    </row>
    <row r="209" spans="2:2">
      <c r="B209" s="43"/>
    </row>
    <row r="210" spans="2:2">
      <c r="B210" s="43"/>
    </row>
    <row r="211" spans="2:2">
      <c r="B211" s="43"/>
    </row>
    <row r="212" spans="2:2">
      <c r="B212" s="43"/>
    </row>
    <row r="213" spans="2:2">
      <c r="B213" s="43"/>
    </row>
    <row r="214" spans="2:2">
      <c r="B214" s="43"/>
    </row>
    <row r="215" spans="2:2">
      <c r="B215" s="43"/>
    </row>
    <row r="216" spans="2:2">
      <c r="B216" s="43"/>
    </row>
    <row r="217" spans="2:2">
      <c r="B217" s="43"/>
    </row>
    <row r="218" spans="2:2">
      <c r="B218" s="43"/>
    </row>
    <row r="219" spans="2:2">
      <c r="B219" s="43"/>
    </row>
    <row r="220" spans="2:2">
      <c r="B220" s="43"/>
    </row>
    <row r="221" spans="2:2">
      <c r="B221" s="43"/>
    </row>
    <row r="222" spans="2:2">
      <c r="B222" s="43"/>
    </row>
    <row r="223" spans="2:2">
      <c r="B223" s="43"/>
    </row>
    <row r="224" spans="2:2">
      <c r="B224" s="43"/>
    </row>
    <row r="225" spans="2:2">
      <c r="B225" s="43"/>
    </row>
    <row r="226" spans="2:2">
      <c r="B226" s="43"/>
    </row>
    <row r="227" spans="2:2">
      <c r="B227" s="43"/>
    </row>
    <row r="228" spans="2:2">
      <c r="B228" s="43"/>
    </row>
    <row r="229" spans="2:2">
      <c r="B229" s="43"/>
    </row>
    <row r="230" spans="2:2">
      <c r="B230" s="43"/>
    </row>
    <row r="231" spans="2:2">
      <c r="B231" s="43"/>
    </row>
    <row r="232" spans="2:2">
      <c r="B232" s="43"/>
    </row>
    <row r="233" spans="2:2">
      <c r="B233" s="43"/>
    </row>
    <row r="234" spans="2:2">
      <c r="B234" s="43"/>
    </row>
    <row r="235" spans="2:2">
      <c r="B235" s="43"/>
    </row>
    <row r="236" spans="2:2">
      <c r="B236" s="43"/>
    </row>
    <row r="237" spans="2:2">
      <c r="B237" s="43"/>
    </row>
    <row r="238" spans="2:2">
      <c r="B238" s="43"/>
    </row>
    <row r="239" spans="2:2">
      <c r="B239" s="43"/>
    </row>
    <row r="240" spans="2:2">
      <c r="B240" s="43"/>
    </row>
    <row r="241" spans="2:2">
      <c r="B241" s="43"/>
    </row>
    <row r="242" spans="2:2">
      <c r="B242" s="43"/>
    </row>
    <row r="243" spans="2:2">
      <c r="B243" s="43"/>
    </row>
    <row r="244" spans="2:2">
      <c r="B244" s="43"/>
    </row>
    <row r="245" spans="2:2">
      <c r="B245" s="43"/>
    </row>
    <row r="246" spans="2:2">
      <c r="B246" s="43"/>
    </row>
    <row r="247" spans="2:2">
      <c r="B247" s="43"/>
    </row>
    <row r="248" spans="2:2">
      <c r="B248" s="43"/>
    </row>
    <row r="249" spans="2:2">
      <c r="B249" s="43"/>
    </row>
    <row r="250" spans="2:2">
      <c r="B250" s="43"/>
    </row>
    <row r="251" spans="2:2">
      <c r="B251" s="43"/>
    </row>
    <row r="252" spans="2:2">
      <c r="B252" s="43"/>
    </row>
    <row r="253" spans="2:2">
      <c r="B253" s="43"/>
    </row>
    <row r="254" spans="2:2">
      <c r="B254" s="43"/>
    </row>
    <row r="255" spans="2:2">
      <c r="B255" s="43"/>
    </row>
    <row r="256" spans="2:2">
      <c r="B256" s="43"/>
    </row>
    <row r="257" spans="2:2">
      <c r="B257" s="43"/>
    </row>
    <row r="258" spans="2:2">
      <c r="B258" s="43"/>
    </row>
    <row r="259" spans="2:2">
      <c r="B259" s="43"/>
    </row>
    <row r="260" spans="2:2">
      <c r="B260" s="43"/>
    </row>
    <row r="261" spans="2:2">
      <c r="B261" s="43"/>
    </row>
    <row r="262" spans="2:2">
      <c r="B262" s="43"/>
    </row>
    <row r="263" spans="2:2">
      <c r="B263" s="43"/>
    </row>
    <row r="264" spans="2:2">
      <c r="B264" s="43"/>
    </row>
    <row r="265" spans="2:2">
      <c r="B265" s="43"/>
    </row>
    <row r="266" spans="2:2">
      <c r="B266" s="43"/>
    </row>
    <row r="267" spans="2:2">
      <c r="B267" s="43"/>
    </row>
    <row r="268" spans="2:2">
      <c r="B268" s="43"/>
    </row>
    <row r="269" spans="2:2">
      <c r="B269" s="43"/>
    </row>
    <row r="270" spans="2:2">
      <c r="B270" s="43"/>
    </row>
    <row r="271" spans="2:2">
      <c r="B271" s="43"/>
    </row>
    <row r="272" spans="2:2">
      <c r="B272" s="43"/>
    </row>
    <row r="273" spans="2:2">
      <c r="B273" s="43"/>
    </row>
    <row r="274" spans="2:2">
      <c r="B274" s="43"/>
    </row>
    <row r="275" spans="2:2">
      <c r="B275" s="43"/>
    </row>
    <row r="276" spans="2:2">
      <c r="B276" s="43"/>
    </row>
    <row r="277" spans="2:2">
      <c r="B277" s="43"/>
    </row>
    <row r="278" spans="2:2">
      <c r="B278" s="43"/>
    </row>
    <row r="279" spans="2:2">
      <c r="B279" s="43"/>
    </row>
    <row r="280" spans="2:2">
      <c r="B280" s="43"/>
    </row>
    <row r="281" spans="2:2">
      <c r="B281" s="43"/>
    </row>
    <row r="282" spans="2:2">
      <c r="B282" s="43"/>
    </row>
    <row r="283" spans="2:2">
      <c r="B283" s="43"/>
    </row>
    <row r="284" spans="2:2">
      <c r="B284" s="43"/>
    </row>
    <row r="285" spans="2:2">
      <c r="B285" s="43"/>
    </row>
    <row r="286" spans="2:2">
      <c r="B286" s="43"/>
    </row>
    <row r="287" spans="2:2">
      <c r="B287" s="43"/>
    </row>
    <row r="288" spans="2:2">
      <c r="B288" s="43"/>
    </row>
    <row r="289" spans="2:2">
      <c r="B289" s="43"/>
    </row>
    <row r="290" spans="2:2">
      <c r="B290" s="43"/>
    </row>
    <row r="291" spans="2:2">
      <c r="B291" s="43"/>
    </row>
    <row r="292" spans="2:2">
      <c r="B292" s="43"/>
    </row>
    <row r="293" spans="2:2">
      <c r="B293" s="43"/>
    </row>
    <row r="294" spans="2:2">
      <c r="B294" s="43"/>
    </row>
    <row r="295" spans="2:2">
      <c r="B295" s="43"/>
    </row>
    <row r="296" spans="2:2">
      <c r="B296" s="43"/>
    </row>
    <row r="297" spans="2:2">
      <c r="B297" s="43"/>
    </row>
    <row r="298" spans="2:2">
      <c r="B298" s="43"/>
    </row>
    <row r="299" spans="2:2">
      <c r="B299" s="43"/>
    </row>
    <row r="300" spans="2:2">
      <c r="B300" s="43"/>
    </row>
    <row r="301" spans="2:2">
      <c r="B301" s="43"/>
    </row>
    <row r="302" spans="2:2">
      <c r="B302" s="43"/>
    </row>
    <row r="303" spans="2:2">
      <c r="B303" s="45"/>
    </row>
    <row r="304" spans="2:2">
      <c r="B304" s="45"/>
    </row>
    <row r="305" spans="2:2">
      <c r="B305" s="45"/>
    </row>
    <row r="306" spans="2:2">
      <c r="B306" s="45"/>
    </row>
    <row r="307" spans="2:2">
      <c r="B307" s="45"/>
    </row>
    <row r="308" spans="2:2">
      <c r="B308" s="45"/>
    </row>
    <row r="309" spans="2:2">
      <c r="B309" s="45"/>
    </row>
    <row r="310" spans="2:2">
      <c r="B310" s="45"/>
    </row>
    <row r="311" spans="2:2">
      <c r="B311" s="45"/>
    </row>
    <row r="312" spans="2:2">
      <c r="B312" s="45"/>
    </row>
    <row r="313" spans="2:2">
      <c r="B313" s="45"/>
    </row>
    <row r="314" spans="2:2">
      <c r="B314" s="45"/>
    </row>
    <row r="315" spans="2:2">
      <c r="B315" s="45"/>
    </row>
    <row r="316" spans="2:2">
      <c r="B316" s="45"/>
    </row>
    <row r="317" spans="2:2">
      <c r="B317" s="45"/>
    </row>
    <row r="318" spans="2:2">
      <c r="B318" s="45"/>
    </row>
    <row r="319" spans="2:2">
      <c r="B319" s="45"/>
    </row>
    <row r="320" spans="2:2">
      <c r="B320" s="45"/>
    </row>
    <row r="321" spans="2:2">
      <c r="B321" s="45"/>
    </row>
    <row r="322" spans="2:2">
      <c r="B322" s="45"/>
    </row>
    <row r="323" spans="2:2">
      <c r="B323" s="45"/>
    </row>
    <row r="324" spans="2:2">
      <c r="B324" s="45"/>
    </row>
    <row r="325" spans="2:2">
      <c r="B325" s="45"/>
    </row>
    <row r="326" spans="2:2">
      <c r="B326" s="45"/>
    </row>
    <row r="327" spans="2:2">
      <c r="B327" s="45"/>
    </row>
    <row r="328" spans="2:2">
      <c r="B328" s="45"/>
    </row>
    <row r="329" spans="2:2">
      <c r="B329" s="45"/>
    </row>
    <row r="330" spans="2:2">
      <c r="B330" s="45"/>
    </row>
    <row r="331" spans="2:2">
      <c r="B331" s="45"/>
    </row>
    <row r="332" spans="2:2">
      <c r="B332" s="45"/>
    </row>
    <row r="333" spans="2:2">
      <c r="B333" s="45"/>
    </row>
    <row r="334" spans="2:2">
      <c r="B334" s="45"/>
    </row>
    <row r="335" spans="2:2">
      <c r="B335" s="45"/>
    </row>
    <row r="336" spans="2:2">
      <c r="B336" s="45"/>
    </row>
    <row r="337" spans="2:2">
      <c r="B337" s="45"/>
    </row>
    <row r="338" spans="2:2">
      <c r="B338" s="45"/>
    </row>
    <row r="339" spans="2:2">
      <c r="B339" s="45"/>
    </row>
    <row r="340" spans="2:2">
      <c r="B340" s="45"/>
    </row>
    <row r="341" spans="2:2">
      <c r="B341" s="45"/>
    </row>
    <row r="342" spans="2:2">
      <c r="B342" s="45"/>
    </row>
    <row r="343" spans="2:2">
      <c r="B343" s="45"/>
    </row>
    <row r="344" spans="2:2">
      <c r="B344" s="45"/>
    </row>
    <row r="345" spans="2:2">
      <c r="B345" s="45"/>
    </row>
    <row r="346" spans="2:2">
      <c r="B346" s="45"/>
    </row>
    <row r="347" spans="2:2">
      <c r="B347" s="45"/>
    </row>
    <row r="348" spans="2:2">
      <c r="B348" s="45"/>
    </row>
    <row r="349" spans="2:2">
      <c r="B349" s="45"/>
    </row>
    <row r="350" spans="2:2">
      <c r="B350" s="45"/>
    </row>
    <row r="351" spans="2:2">
      <c r="B351" s="45"/>
    </row>
    <row r="352" spans="2:2">
      <c r="B352" s="45"/>
    </row>
    <row r="353" spans="2:2">
      <c r="B353" s="45"/>
    </row>
    <row r="354" spans="2:2">
      <c r="B354" s="45"/>
    </row>
    <row r="355" spans="2:2">
      <c r="B355" s="45"/>
    </row>
    <row r="356" spans="2:2">
      <c r="B356" s="45"/>
    </row>
    <row r="357" spans="2:2">
      <c r="B357" s="45"/>
    </row>
    <row r="358" spans="2:2">
      <c r="B358" s="45"/>
    </row>
    <row r="359" spans="2:2">
      <c r="B359" s="45"/>
    </row>
    <row r="360" spans="2:2">
      <c r="B360" s="45"/>
    </row>
    <row r="361" spans="2:2">
      <c r="B361" s="45"/>
    </row>
    <row r="362" spans="2:2">
      <c r="B362" s="45"/>
    </row>
    <row r="363" spans="2:2">
      <c r="B363" s="45"/>
    </row>
    <row r="364" spans="2:2">
      <c r="B364" s="45"/>
    </row>
    <row r="365" spans="2:2">
      <c r="B365" s="45"/>
    </row>
    <row r="366" spans="2:2">
      <c r="B366" s="45"/>
    </row>
    <row r="367" spans="2:2">
      <c r="B367" s="45"/>
    </row>
    <row r="368" spans="2:2">
      <c r="B368" s="45"/>
    </row>
    <row r="369" spans="2:2">
      <c r="B369" s="45"/>
    </row>
    <row r="370" spans="2:2">
      <c r="B370" s="45"/>
    </row>
    <row r="371" spans="2:2">
      <c r="B371" s="45"/>
    </row>
    <row r="372" spans="2:2">
      <c r="B372" s="45"/>
    </row>
    <row r="373" spans="2:2">
      <c r="B373" s="45"/>
    </row>
    <row r="374" spans="2:2">
      <c r="B374" s="45"/>
    </row>
    <row r="375" spans="2:2">
      <c r="B375" s="45"/>
    </row>
    <row r="376" spans="2:2">
      <c r="B376" s="45"/>
    </row>
    <row r="377" spans="2:2">
      <c r="B377" s="45"/>
    </row>
    <row r="378" spans="2:2">
      <c r="B378" s="45"/>
    </row>
    <row r="379" spans="2:2">
      <c r="B379" s="45"/>
    </row>
    <row r="380" spans="2:2">
      <c r="B380" s="45"/>
    </row>
    <row r="381" spans="2:2">
      <c r="B381" s="45"/>
    </row>
    <row r="382" spans="2:2">
      <c r="B382" s="45"/>
    </row>
    <row r="383" spans="2:2">
      <c r="B383" s="45"/>
    </row>
    <row r="384" spans="2:2">
      <c r="B384" s="45"/>
    </row>
    <row r="385" spans="2:2">
      <c r="B385" s="45"/>
    </row>
    <row r="386" spans="2:2">
      <c r="B386" s="45"/>
    </row>
    <row r="387" spans="2:2">
      <c r="B387" s="45"/>
    </row>
    <row r="388" spans="2:2">
      <c r="B388" s="45"/>
    </row>
    <row r="389" spans="2:2">
      <c r="B389" s="45"/>
    </row>
    <row r="390" spans="2:2">
      <c r="B390" s="45"/>
    </row>
    <row r="391" spans="2:2">
      <c r="B391" s="45"/>
    </row>
    <row r="392" spans="2:2">
      <c r="B392" s="45"/>
    </row>
    <row r="393" spans="2:2">
      <c r="B393" s="45"/>
    </row>
    <row r="394" spans="2:2">
      <c r="B394" s="45"/>
    </row>
    <row r="395" spans="2:2">
      <c r="B395" s="45"/>
    </row>
    <row r="396" spans="2:2">
      <c r="B396" s="45"/>
    </row>
    <row r="397" spans="2:2">
      <c r="B397" s="45"/>
    </row>
    <row r="398" spans="2:2">
      <c r="B398" s="45"/>
    </row>
    <row r="399" spans="2:2">
      <c r="B399" s="45"/>
    </row>
    <row r="400" spans="2:2">
      <c r="B400" s="45"/>
    </row>
    <row r="401" spans="2:2">
      <c r="B401" s="45"/>
    </row>
    <row r="402" spans="2:2">
      <c r="B402" s="45"/>
    </row>
    <row r="403" spans="2:2">
      <c r="B403" s="45"/>
    </row>
    <row r="404" spans="2:2">
      <c r="B404" s="45"/>
    </row>
    <row r="405" spans="2:2">
      <c r="B405" s="45"/>
    </row>
    <row r="406" spans="2:2">
      <c r="B406" s="45"/>
    </row>
    <row r="407" spans="2:2">
      <c r="B407" s="45"/>
    </row>
    <row r="408" spans="2:2">
      <c r="B408" s="45"/>
    </row>
    <row r="409" spans="2:2">
      <c r="B409" s="45"/>
    </row>
    <row r="410" spans="2:2">
      <c r="B410" s="45"/>
    </row>
    <row r="411" spans="2:2">
      <c r="B411" s="45"/>
    </row>
    <row r="412" spans="2:2">
      <c r="B412" s="45"/>
    </row>
    <row r="413" spans="2:2">
      <c r="B413" s="45"/>
    </row>
    <row r="414" spans="2:2">
      <c r="B414" s="45"/>
    </row>
    <row r="415" spans="2:2">
      <c r="B415" s="45"/>
    </row>
    <row r="416" spans="2:2">
      <c r="B416" s="45"/>
    </row>
    <row r="417" spans="2:2">
      <c r="B417" s="45"/>
    </row>
    <row r="418" spans="2:2">
      <c r="B418" s="45"/>
    </row>
    <row r="419" spans="2:2">
      <c r="B419" s="45"/>
    </row>
    <row r="420" spans="2:2">
      <c r="B420" s="45"/>
    </row>
    <row r="421" spans="2:2">
      <c r="B421" s="45"/>
    </row>
    <row r="422" spans="2:2">
      <c r="B422" s="45"/>
    </row>
    <row r="423" spans="2:2">
      <c r="B423" s="45"/>
    </row>
    <row r="424" spans="2:2">
      <c r="B424" s="45"/>
    </row>
    <row r="425" spans="2:2">
      <c r="B425" s="45"/>
    </row>
    <row r="426" spans="2:2">
      <c r="B426" s="45"/>
    </row>
    <row r="427" spans="2:2">
      <c r="B427" s="45"/>
    </row>
    <row r="428" spans="2:2">
      <c r="B428" s="45"/>
    </row>
    <row r="429" spans="2:2">
      <c r="B429" s="45"/>
    </row>
    <row r="430" spans="2:2">
      <c r="B430" s="45"/>
    </row>
    <row r="431" spans="2:2">
      <c r="B431" s="45"/>
    </row>
    <row r="432" spans="2:2">
      <c r="B432" s="45"/>
    </row>
    <row r="433" spans="2:2">
      <c r="B433" s="45"/>
    </row>
    <row r="434" spans="2:2">
      <c r="B434" s="45"/>
    </row>
    <row r="435" spans="2:2">
      <c r="B435" s="45"/>
    </row>
    <row r="436" spans="2:2">
      <c r="B436" s="45"/>
    </row>
    <row r="437" spans="2:2">
      <c r="B437" s="45"/>
    </row>
    <row r="438" spans="2:2">
      <c r="B438" s="45"/>
    </row>
    <row r="439" spans="2:2">
      <c r="B439" s="45"/>
    </row>
    <row r="440" spans="2:2">
      <c r="B440" s="45"/>
    </row>
    <row r="441" spans="2:2">
      <c r="B441" s="45"/>
    </row>
    <row r="442" spans="2:2">
      <c r="B442" s="45"/>
    </row>
    <row r="443" spans="2:2">
      <c r="B443" s="45"/>
    </row>
    <row r="444" spans="2:2">
      <c r="B444" s="45"/>
    </row>
    <row r="445" spans="2:2">
      <c r="B445" s="45"/>
    </row>
    <row r="446" spans="2:2">
      <c r="B446" s="45"/>
    </row>
    <row r="447" spans="2:2">
      <c r="B447" s="45"/>
    </row>
    <row r="448" spans="2:2">
      <c r="B448" s="45"/>
    </row>
    <row r="449" spans="2:2">
      <c r="B449" s="45"/>
    </row>
    <row r="450" spans="2:2">
      <c r="B450" s="45"/>
    </row>
    <row r="451" spans="2:2">
      <c r="B451" s="45"/>
    </row>
    <row r="452" spans="2:2">
      <c r="B452" s="45"/>
    </row>
    <row r="453" spans="2:2">
      <c r="B453" s="45"/>
    </row>
    <row r="454" spans="2:2">
      <c r="B454" s="45"/>
    </row>
    <row r="455" spans="2:2">
      <c r="B455" s="45"/>
    </row>
    <row r="456" spans="2:2">
      <c r="B456" s="45"/>
    </row>
    <row r="457" spans="2:2">
      <c r="B457" s="45"/>
    </row>
    <row r="458" spans="2:2">
      <c r="B458" s="45"/>
    </row>
    <row r="459" spans="2:2">
      <c r="B459" s="45"/>
    </row>
    <row r="460" spans="2:2">
      <c r="B460" s="45"/>
    </row>
    <row r="461" spans="2:2">
      <c r="B461" s="45"/>
    </row>
    <row r="462" spans="2:2">
      <c r="B462" s="45"/>
    </row>
    <row r="463" spans="2:2">
      <c r="B463" s="45"/>
    </row>
    <row r="464" spans="2:2">
      <c r="B464" s="45"/>
    </row>
    <row r="465" spans="2:2">
      <c r="B465" s="45"/>
    </row>
    <row r="466" spans="2:2">
      <c r="B466" s="45"/>
    </row>
    <row r="467" spans="2:2">
      <c r="B467" s="45"/>
    </row>
    <row r="468" spans="2:2">
      <c r="B468" s="45"/>
    </row>
    <row r="469" spans="2:2">
      <c r="B469" s="45"/>
    </row>
    <row r="470" spans="2:2">
      <c r="B470" s="45"/>
    </row>
    <row r="471" spans="2:2">
      <c r="B471" s="45"/>
    </row>
    <row r="472" spans="2:2">
      <c r="B472" s="45"/>
    </row>
    <row r="473" spans="2:2">
      <c r="B473" s="45"/>
    </row>
    <row r="474" spans="2:2">
      <c r="B474" s="45"/>
    </row>
    <row r="475" spans="2:2">
      <c r="B475" s="45"/>
    </row>
    <row r="476" spans="2:2">
      <c r="B476" s="45"/>
    </row>
    <row r="477" spans="2:2">
      <c r="B477" s="45"/>
    </row>
    <row r="478" spans="2:2">
      <c r="B478" s="45"/>
    </row>
    <row r="479" spans="2:2">
      <c r="B479" s="45"/>
    </row>
    <row r="480" spans="2:2">
      <c r="B480" s="45"/>
    </row>
    <row r="481" spans="2:2">
      <c r="B481" s="45"/>
    </row>
    <row r="482" spans="2:2">
      <c r="B482" s="45"/>
    </row>
    <row r="483" spans="2:2">
      <c r="B483" s="45"/>
    </row>
    <row r="484" spans="2:2">
      <c r="B484" s="45"/>
    </row>
    <row r="485" spans="2:2">
      <c r="B485" s="45"/>
    </row>
    <row r="486" spans="2:2">
      <c r="B486" s="45"/>
    </row>
    <row r="487" spans="2:2">
      <c r="B487" s="45"/>
    </row>
    <row r="488" spans="2:2">
      <c r="B488" s="45"/>
    </row>
    <row r="489" spans="2:2">
      <c r="B489" s="45"/>
    </row>
    <row r="490" spans="2:2">
      <c r="B490" s="45"/>
    </row>
    <row r="491" spans="2:2">
      <c r="B491" s="45"/>
    </row>
    <row r="492" spans="2:2">
      <c r="B492" s="45"/>
    </row>
    <row r="493" spans="2:2">
      <c r="B493" s="45"/>
    </row>
    <row r="494" spans="2:2">
      <c r="B494" s="45"/>
    </row>
    <row r="495" spans="2:2">
      <c r="B495" s="45"/>
    </row>
    <row r="496" spans="2:2">
      <c r="B496" s="45"/>
    </row>
    <row r="497" spans="2:2">
      <c r="B497" s="45"/>
    </row>
    <row r="498" spans="2:2">
      <c r="B498" s="45"/>
    </row>
    <row r="499" spans="2:2">
      <c r="B499" s="45"/>
    </row>
    <row r="500" spans="2:2">
      <c r="B500" s="45"/>
    </row>
    <row r="501" spans="2:2">
      <c r="B501" s="45"/>
    </row>
    <row r="502" spans="2:2">
      <c r="B502" s="45"/>
    </row>
    <row r="503" spans="2:2">
      <c r="B503" s="45"/>
    </row>
    <row r="504" spans="2:2">
      <c r="B504" s="45"/>
    </row>
    <row r="505" spans="2:2">
      <c r="B505" s="45"/>
    </row>
    <row r="506" spans="2:2">
      <c r="B506" s="45"/>
    </row>
    <row r="507" spans="2:2">
      <c r="B507" s="45"/>
    </row>
    <row r="508" spans="2:2">
      <c r="B508" s="45"/>
    </row>
    <row r="509" spans="2:2">
      <c r="B509" s="45"/>
    </row>
    <row r="510" spans="2:2">
      <c r="B510" s="45"/>
    </row>
    <row r="511" spans="2:2">
      <c r="B511" s="45"/>
    </row>
    <row r="512" spans="2:2">
      <c r="B512" s="45"/>
    </row>
    <row r="513" spans="2:2">
      <c r="B513" s="45"/>
    </row>
    <row r="514" spans="2:2">
      <c r="B514" s="45"/>
    </row>
    <row r="515" spans="2:2">
      <c r="B515" s="45"/>
    </row>
    <row r="516" spans="2:2">
      <c r="B516" s="45"/>
    </row>
    <row r="517" spans="2:2">
      <c r="B517" s="45"/>
    </row>
    <row r="518" spans="2:2">
      <c r="B518" s="45"/>
    </row>
    <row r="519" spans="2:2">
      <c r="B519" s="45"/>
    </row>
    <row r="520" spans="2:2">
      <c r="B520" s="45"/>
    </row>
    <row r="521" spans="2:2">
      <c r="B521" s="45"/>
    </row>
    <row r="522" spans="2:2">
      <c r="B522" s="45"/>
    </row>
    <row r="523" spans="2:2">
      <c r="B523" s="45"/>
    </row>
    <row r="524" spans="2:2">
      <c r="B524" s="45"/>
    </row>
    <row r="525" spans="2:2">
      <c r="B525" s="45"/>
    </row>
    <row r="526" spans="2:2">
      <c r="B526" s="45"/>
    </row>
    <row r="527" spans="2:2">
      <c r="B527" s="45"/>
    </row>
    <row r="528" spans="2:2">
      <c r="B528" s="45"/>
    </row>
    <row r="529" spans="2:2">
      <c r="B529" s="45"/>
    </row>
    <row r="530" spans="2:2">
      <c r="B530" s="45"/>
    </row>
    <row r="531" spans="2:2">
      <c r="B531" s="45"/>
    </row>
    <row r="532" spans="2:2">
      <c r="B532" s="45"/>
    </row>
    <row r="533" spans="2:2">
      <c r="B533" s="45"/>
    </row>
    <row r="534" spans="2:2">
      <c r="B534" s="45"/>
    </row>
    <row r="535" spans="2:2">
      <c r="B535" s="45"/>
    </row>
    <row r="536" spans="2:2">
      <c r="B536" s="45"/>
    </row>
    <row r="537" spans="2:2">
      <c r="B537" s="45"/>
    </row>
    <row r="538" spans="2:2">
      <c r="B538" s="45"/>
    </row>
    <row r="539" spans="2:2">
      <c r="B539" s="45"/>
    </row>
    <row r="540" spans="2:2">
      <c r="B540" s="45"/>
    </row>
    <row r="541" spans="2:2">
      <c r="B541" s="45"/>
    </row>
    <row r="542" spans="2:2">
      <c r="B542" s="45"/>
    </row>
    <row r="543" spans="2:2">
      <c r="B543" s="45"/>
    </row>
    <row r="544" spans="2:2">
      <c r="B544" s="45"/>
    </row>
    <row r="545" spans="2:2">
      <c r="B545" s="45"/>
    </row>
    <row r="546" spans="2:2">
      <c r="B546" s="45"/>
    </row>
    <row r="547" spans="2:2">
      <c r="B547" s="45"/>
    </row>
    <row r="548" spans="2:2">
      <c r="B548" s="45"/>
    </row>
    <row r="549" spans="2:2">
      <c r="B549" s="45"/>
    </row>
    <row r="550" spans="2:2">
      <c r="B550" s="45"/>
    </row>
    <row r="551" spans="2:2">
      <c r="B551" s="45"/>
    </row>
    <row r="552" spans="2:2">
      <c r="B552" s="45"/>
    </row>
    <row r="553" spans="2:2">
      <c r="B553" s="45"/>
    </row>
    <row r="554" spans="2:2">
      <c r="B554" s="45"/>
    </row>
    <row r="555" spans="2:2">
      <c r="B555" s="45"/>
    </row>
    <row r="556" spans="2:2">
      <c r="B556" s="45"/>
    </row>
    <row r="557" spans="2:2">
      <c r="B557" s="45"/>
    </row>
    <row r="558" spans="2:2">
      <c r="B558" s="45"/>
    </row>
    <row r="559" spans="2:2">
      <c r="B559" s="45"/>
    </row>
    <row r="560" spans="2:2">
      <c r="B560" s="45"/>
    </row>
    <row r="561" spans="2:2">
      <c r="B561" s="45"/>
    </row>
    <row r="562" spans="2:2">
      <c r="B562" s="45"/>
    </row>
    <row r="563" spans="2:2">
      <c r="B563" s="45"/>
    </row>
    <row r="564" spans="2:2">
      <c r="B564" s="45"/>
    </row>
    <row r="565" spans="2:2">
      <c r="B565" s="45"/>
    </row>
    <row r="566" spans="2:2">
      <c r="B566" s="45"/>
    </row>
    <row r="567" spans="2:2">
      <c r="B567" s="45"/>
    </row>
    <row r="568" spans="2:2">
      <c r="B568" s="45"/>
    </row>
    <row r="569" spans="2:2">
      <c r="B569" s="45"/>
    </row>
    <row r="570" spans="2:2">
      <c r="B570" s="45"/>
    </row>
    <row r="571" spans="2:2">
      <c r="B571" s="45"/>
    </row>
    <row r="572" spans="2:2">
      <c r="B572" s="45"/>
    </row>
    <row r="573" spans="2:2">
      <c r="B573" s="45"/>
    </row>
    <row r="574" spans="2:2">
      <c r="B574" s="45"/>
    </row>
    <row r="575" spans="2:2">
      <c r="B575" s="45"/>
    </row>
    <row r="576" spans="2:2">
      <c r="B576" s="45"/>
    </row>
    <row r="577" spans="2:2">
      <c r="B577" s="45"/>
    </row>
    <row r="578" spans="2:2">
      <c r="B578" s="45"/>
    </row>
    <row r="579" spans="2:2">
      <c r="B579" s="45"/>
    </row>
    <row r="580" spans="2:2">
      <c r="B580" s="45"/>
    </row>
    <row r="581" spans="2:2">
      <c r="B581" s="45"/>
    </row>
    <row r="582" spans="2:2">
      <c r="B582" s="45"/>
    </row>
    <row r="583" spans="2:2">
      <c r="B583" s="45"/>
    </row>
    <row r="584" spans="2:2">
      <c r="B584" s="45"/>
    </row>
    <row r="585" spans="2:2">
      <c r="B585" s="45"/>
    </row>
    <row r="586" spans="2:2">
      <c r="B586" s="45"/>
    </row>
    <row r="587" spans="2:2">
      <c r="B587" s="45"/>
    </row>
    <row r="588" spans="2:2">
      <c r="B588" s="45"/>
    </row>
    <row r="589" spans="2:2">
      <c r="B589" s="45"/>
    </row>
    <row r="590" spans="2:2">
      <c r="B590" s="45"/>
    </row>
    <row r="591" spans="2:2">
      <c r="B591" s="45"/>
    </row>
    <row r="592" spans="2:2">
      <c r="B592" s="45"/>
    </row>
    <row r="593" spans="2:2">
      <c r="B593" s="45"/>
    </row>
    <row r="594" spans="2:2">
      <c r="B594" s="45"/>
    </row>
    <row r="595" spans="2:2">
      <c r="B595" s="45"/>
    </row>
    <row r="596" spans="2:2">
      <c r="B596" s="45"/>
    </row>
    <row r="597" spans="2:2">
      <c r="B597" s="45"/>
    </row>
    <row r="598" spans="2:2">
      <c r="B598" s="45"/>
    </row>
    <row r="599" spans="2:2">
      <c r="B599" s="45"/>
    </row>
    <row r="600" spans="2:2">
      <c r="B600" s="45"/>
    </row>
    <row r="601" spans="2:2">
      <c r="B601" s="45"/>
    </row>
    <row r="602" spans="2:2">
      <c r="B602" s="45"/>
    </row>
    <row r="603" spans="2:2">
      <c r="B603" s="45"/>
    </row>
    <row r="604" spans="2:2">
      <c r="B604" s="45"/>
    </row>
    <row r="605" spans="2:2">
      <c r="B605" s="45"/>
    </row>
    <row r="606" spans="2:2">
      <c r="B606" s="45"/>
    </row>
    <row r="607" spans="2:2">
      <c r="B607" s="45"/>
    </row>
    <row r="608" spans="2:2">
      <c r="B608" s="45"/>
    </row>
    <row r="609" spans="2:2">
      <c r="B609" s="45"/>
    </row>
    <row r="610" spans="2:2">
      <c r="B610" s="45"/>
    </row>
    <row r="611" spans="2:2">
      <c r="B611" s="45"/>
    </row>
    <row r="612" spans="2:2">
      <c r="B612" s="45"/>
    </row>
    <row r="613" spans="2:2">
      <c r="B613" s="45"/>
    </row>
    <row r="614" spans="2:2">
      <c r="B614" s="45"/>
    </row>
    <row r="615" spans="2:2">
      <c r="B615" s="45"/>
    </row>
    <row r="616" spans="2:2">
      <c r="B616" s="45"/>
    </row>
    <row r="617" spans="2:2">
      <c r="B617" s="45"/>
    </row>
    <row r="618" spans="2:2">
      <c r="B618" s="45"/>
    </row>
    <row r="619" spans="2:2">
      <c r="B619" s="45"/>
    </row>
    <row r="620" spans="2:2">
      <c r="B620" s="45"/>
    </row>
    <row r="621" spans="2:2">
      <c r="B621" s="45"/>
    </row>
    <row r="622" spans="2:2">
      <c r="B622" s="45"/>
    </row>
    <row r="623" spans="2:2">
      <c r="B623" s="45"/>
    </row>
    <row r="624" spans="2:2">
      <c r="B624" s="45"/>
    </row>
    <row r="625" spans="2:2">
      <c r="B625" s="45"/>
    </row>
    <row r="626" spans="2:2">
      <c r="B626" s="45"/>
    </row>
    <row r="627" spans="2:2">
      <c r="B627" s="45"/>
    </row>
    <row r="628" spans="2:2">
      <c r="B628" s="45"/>
    </row>
    <row r="629" spans="2:2">
      <c r="B629" s="45"/>
    </row>
    <row r="630" spans="2:2">
      <c r="B630" s="45"/>
    </row>
    <row r="631" spans="2:2">
      <c r="B631" s="45"/>
    </row>
    <row r="632" spans="2:2">
      <c r="B632" s="45"/>
    </row>
    <row r="633" spans="2:2">
      <c r="B633" s="45"/>
    </row>
    <row r="634" spans="2:2">
      <c r="B634" s="45"/>
    </row>
    <row r="635" spans="2:2">
      <c r="B635" s="45"/>
    </row>
    <row r="636" spans="2:2">
      <c r="B636" s="45"/>
    </row>
    <row r="637" spans="2:2">
      <c r="B637" s="45"/>
    </row>
    <row r="638" spans="2:2">
      <c r="B638" s="45"/>
    </row>
    <row r="639" spans="2:2">
      <c r="B639" s="45"/>
    </row>
    <row r="640" spans="2:2">
      <c r="B640" s="45"/>
    </row>
    <row r="641" spans="2:2">
      <c r="B641" s="45"/>
    </row>
    <row r="642" spans="2:2">
      <c r="B642" s="45"/>
    </row>
    <row r="643" spans="2:2">
      <c r="B643" s="45"/>
    </row>
    <row r="644" spans="2:2">
      <c r="B644" s="45"/>
    </row>
    <row r="645" spans="2:2">
      <c r="B645" s="45"/>
    </row>
    <row r="646" spans="2:2">
      <c r="B646" s="45"/>
    </row>
    <row r="647" spans="2:2">
      <c r="B647" s="45"/>
    </row>
    <row r="648" spans="2:2">
      <c r="B648" s="45"/>
    </row>
    <row r="649" spans="2:2">
      <c r="B649" s="45"/>
    </row>
    <row r="650" spans="2:2">
      <c r="B650" s="45"/>
    </row>
    <row r="651" spans="2:2">
      <c r="B651" s="45"/>
    </row>
    <row r="652" spans="2:2">
      <c r="B652" s="45"/>
    </row>
    <row r="653" spans="2:2">
      <c r="B653" s="45"/>
    </row>
    <row r="654" spans="2:2">
      <c r="B654" s="45"/>
    </row>
    <row r="655" spans="2:2">
      <c r="B655" s="45"/>
    </row>
    <row r="656" spans="2:2">
      <c r="B656" s="45"/>
    </row>
    <row r="657" spans="2:2">
      <c r="B657" s="45"/>
    </row>
    <row r="658" spans="2:2">
      <c r="B658" s="45"/>
    </row>
    <row r="659" spans="2:2">
      <c r="B659" s="45"/>
    </row>
    <row r="660" spans="2:2">
      <c r="B660" s="45"/>
    </row>
    <row r="661" spans="2:2">
      <c r="B661" s="45"/>
    </row>
    <row r="662" spans="2:2">
      <c r="B662" s="45"/>
    </row>
    <row r="663" spans="2:2">
      <c r="B663" s="45"/>
    </row>
    <row r="664" spans="2:2">
      <c r="B664" s="45"/>
    </row>
    <row r="665" spans="2:2">
      <c r="B665" s="45"/>
    </row>
    <row r="666" spans="2:2">
      <c r="B666" s="45"/>
    </row>
    <row r="667" spans="2:2">
      <c r="B667" s="45"/>
    </row>
    <row r="668" spans="2:2">
      <c r="B668" s="45"/>
    </row>
    <row r="669" spans="2:2">
      <c r="B669" s="45"/>
    </row>
    <row r="670" spans="2:2">
      <c r="B670" s="45"/>
    </row>
    <row r="671" spans="2:2">
      <c r="B671" s="45"/>
    </row>
    <row r="672" spans="2:2">
      <c r="B672" s="45"/>
    </row>
    <row r="673" spans="2:2">
      <c r="B673" s="45"/>
    </row>
    <row r="674" spans="2:2">
      <c r="B674" s="45"/>
    </row>
    <row r="675" spans="2:2">
      <c r="B675" s="45"/>
    </row>
    <row r="676" spans="2:2">
      <c r="B676" s="45"/>
    </row>
    <row r="677" spans="2:2">
      <c r="B677" s="45"/>
    </row>
    <row r="678" spans="2:2">
      <c r="B678" s="45"/>
    </row>
    <row r="679" spans="2:2">
      <c r="B679" s="45"/>
    </row>
    <row r="680" spans="2:2">
      <c r="B680" s="45"/>
    </row>
    <row r="681" spans="2:2">
      <c r="B681" s="45"/>
    </row>
    <row r="682" spans="2:2">
      <c r="B682" s="45"/>
    </row>
    <row r="683" spans="2:2">
      <c r="B683" s="45"/>
    </row>
    <row r="684" spans="2:2">
      <c r="B684" s="45"/>
    </row>
    <row r="685" spans="2:2">
      <c r="B685" s="45"/>
    </row>
    <row r="686" spans="2:2">
      <c r="B686" s="45"/>
    </row>
    <row r="687" spans="2:2">
      <c r="B687" s="45"/>
    </row>
    <row r="688" spans="2:2">
      <c r="B688" s="45"/>
    </row>
    <row r="689" spans="2:2">
      <c r="B689" s="45"/>
    </row>
    <row r="690" spans="2:2">
      <c r="B690" s="45"/>
    </row>
    <row r="691" spans="2:2">
      <c r="B691" s="45"/>
    </row>
    <row r="692" spans="2:2">
      <c r="B692" s="45"/>
    </row>
    <row r="693" spans="2:2">
      <c r="B693" s="45"/>
    </row>
    <row r="694" spans="2:2">
      <c r="B694" s="45"/>
    </row>
    <row r="695" spans="2:2">
      <c r="B695" s="45"/>
    </row>
    <row r="696" spans="2:2">
      <c r="B696" s="45"/>
    </row>
    <row r="697" spans="2:2">
      <c r="B697" s="45"/>
    </row>
    <row r="698" spans="2:2">
      <c r="B698" s="45"/>
    </row>
    <row r="699" spans="2:2">
      <c r="B699" s="45"/>
    </row>
    <row r="700" spans="2:2">
      <c r="B700" s="45"/>
    </row>
    <row r="701" spans="2:2">
      <c r="B701" s="45"/>
    </row>
    <row r="702" spans="2:2">
      <c r="B702" s="45"/>
    </row>
    <row r="703" spans="2:2">
      <c r="B703" s="45"/>
    </row>
    <row r="704" spans="2:2">
      <c r="B704" s="45"/>
    </row>
    <row r="705" spans="2:2">
      <c r="B705" s="45"/>
    </row>
    <row r="706" spans="2:2">
      <c r="B706" s="45"/>
    </row>
    <row r="707" spans="2:2">
      <c r="B707" s="45"/>
    </row>
    <row r="708" spans="2:2">
      <c r="B708" s="45"/>
    </row>
    <row r="709" spans="2:2">
      <c r="B709" s="45"/>
    </row>
    <row r="710" spans="2:2">
      <c r="B710" s="45"/>
    </row>
    <row r="711" spans="2:2">
      <c r="B711" s="45"/>
    </row>
    <row r="712" spans="2:2">
      <c r="B712" s="45"/>
    </row>
    <row r="713" spans="2:2">
      <c r="B713" s="45"/>
    </row>
    <row r="714" spans="2:2">
      <c r="B714" s="45"/>
    </row>
    <row r="715" spans="2:2">
      <c r="B715" s="45"/>
    </row>
    <row r="716" spans="2:2">
      <c r="B716" s="45"/>
    </row>
    <row r="717" spans="2:2">
      <c r="B717" s="45"/>
    </row>
    <row r="718" spans="2:2">
      <c r="B718" s="45"/>
    </row>
    <row r="719" spans="2:2">
      <c r="B719" s="45"/>
    </row>
    <row r="720" spans="2:2">
      <c r="B720" s="45"/>
    </row>
    <row r="721" spans="2:2">
      <c r="B721" s="45"/>
    </row>
    <row r="722" spans="2:2">
      <c r="B722" s="45"/>
    </row>
    <row r="723" spans="2:2">
      <c r="B723" s="45"/>
    </row>
    <row r="724" spans="2:2">
      <c r="B724" s="45"/>
    </row>
    <row r="725" spans="2:2">
      <c r="B725" s="45"/>
    </row>
    <row r="726" spans="2:2">
      <c r="B726" s="45"/>
    </row>
    <row r="727" spans="2:2">
      <c r="B727" s="45"/>
    </row>
    <row r="728" spans="2:2">
      <c r="B728" s="45"/>
    </row>
    <row r="729" spans="2:2">
      <c r="B729" s="45"/>
    </row>
    <row r="730" spans="2:2">
      <c r="B730" s="45"/>
    </row>
    <row r="731" spans="2:2">
      <c r="B731" s="45"/>
    </row>
    <row r="732" spans="2:2">
      <c r="B732" s="45"/>
    </row>
    <row r="733" spans="2:2">
      <c r="B733" s="45"/>
    </row>
    <row r="734" spans="2:2">
      <c r="B734" s="45"/>
    </row>
    <row r="735" spans="2:2">
      <c r="B735" s="45"/>
    </row>
    <row r="736" spans="2:2">
      <c r="B736" s="45"/>
    </row>
    <row r="737" spans="2:2">
      <c r="B737" s="45"/>
    </row>
    <row r="738" spans="2:2">
      <c r="B738" s="45"/>
    </row>
    <row r="739" spans="2:2">
      <c r="B739" s="45"/>
    </row>
    <row r="740" spans="2:2">
      <c r="B740" s="45"/>
    </row>
    <row r="741" spans="2:2">
      <c r="B741" s="45"/>
    </row>
    <row r="742" spans="2:2">
      <c r="B742" s="45"/>
    </row>
    <row r="743" spans="2:2">
      <c r="B743" s="45"/>
    </row>
    <row r="744" spans="2:2">
      <c r="B744" s="45"/>
    </row>
    <row r="745" spans="2:2">
      <c r="B745" s="45"/>
    </row>
    <row r="746" spans="2:2">
      <c r="B746" s="45"/>
    </row>
    <row r="747" spans="2:2">
      <c r="B747" s="45"/>
    </row>
    <row r="748" spans="2:2">
      <c r="B748" s="45"/>
    </row>
    <row r="749" spans="2:2">
      <c r="B749" s="45"/>
    </row>
    <row r="750" spans="2:2">
      <c r="B750" s="45"/>
    </row>
    <row r="751" spans="2:2">
      <c r="B751" s="45"/>
    </row>
    <row r="752" spans="2:2">
      <c r="B752" s="45"/>
    </row>
    <row r="753" spans="2:2">
      <c r="B753" s="45"/>
    </row>
    <row r="754" spans="2:2">
      <c r="B754" s="45"/>
    </row>
    <row r="755" spans="2:2">
      <c r="B755" s="45"/>
    </row>
    <row r="756" spans="2:2">
      <c r="B756" s="45"/>
    </row>
    <row r="757" spans="2:2">
      <c r="B757" s="45"/>
    </row>
    <row r="758" spans="2:2">
      <c r="B758" s="45"/>
    </row>
    <row r="759" spans="2:2">
      <c r="B759" s="45"/>
    </row>
    <row r="760" spans="2:2">
      <c r="B760" s="45"/>
    </row>
    <row r="761" spans="2:2">
      <c r="B761" s="45"/>
    </row>
    <row r="762" spans="2:2">
      <c r="B762" s="45"/>
    </row>
    <row r="763" spans="2:2">
      <c r="B763" s="45"/>
    </row>
    <row r="764" spans="2:2">
      <c r="B764" s="45"/>
    </row>
    <row r="765" spans="2:2">
      <c r="B765" s="45"/>
    </row>
    <row r="766" spans="2:2">
      <c r="B766" s="45"/>
    </row>
    <row r="767" spans="2:2">
      <c r="B767" s="45"/>
    </row>
    <row r="768" spans="2:2">
      <c r="B768" s="45"/>
    </row>
    <row r="769" spans="2:2">
      <c r="B769" s="45"/>
    </row>
    <row r="770" spans="2:2">
      <c r="B770" s="45"/>
    </row>
    <row r="771" spans="2:2">
      <c r="B771" s="45"/>
    </row>
    <row r="772" spans="2:2">
      <c r="B772" s="45"/>
    </row>
    <row r="773" spans="2:2">
      <c r="B773" s="45"/>
    </row>
    <row r="774" spans="2:2">
      <c r="B774" s="45"/>
    </row>
    <row r="775" spans="2:2">
      <c r="B775" s="45"/>
    </row>
    <row r="776" spans="2:2">
      <c r="B776" s="45"/>
    </row>
    <row r="777" spans="2:2">
      <c r="B777" s="45"/>
    </row>
    <row r="778" spans="2:2">
      <c r="B778" s="45"/>
    </row>
    <row r="779" spans="2:2">
      <c r="B779" s="45"/>
    </row>
    <row r="780" spans="2:2">
      <c r="B780" s="45"/>
    </row>
    <row r="781" spans="2:2">
      <c r="B781" s="45"/>
    </row>
    <row r="782" spans="2:2">
      <c r="B782" s="45"/>
    </row>
    <row r="783" spans="2:2">
      <c r="B783" s="45"/>
    </row>
    <row r="784" spans="2:2">
      <c r="B784" s="45"/>
    </row>
    <row r="785" spans="2:2">
      <c r="B785" s="45"/>
    </row>
    <row r="786" spans="2:2">
      <c r="B786" s="45"/>
    </row>
    <row r="787" spans="2:2">
      <c r="B787" s="45"/>
    </row>
    <row r="788" spans="2:2">
      <c r="B788" s="45"/>
    </row>
    <row r="789" spans="2:2">
      <c r="B789" s="45"/>
    </row>
    <row r="790" spans="2:2">
      <c r="B790" s="45"/>
    </row>
    <row r="791" spans="2:2">
      <c r="B791" s="45"/>
    </row>
    <row r="792" spans="2:2">
      <c r="B792" s="45"/>
    </row>
    <row r="793" spans="2:2">
      <c r="B793" s="45"/>
    </row>
    <row r="794" spans="2:2">
      <c r="B794" s="45"/>
    </row>
    <row r="795" spans="2:2">
      <c r="B795" s="45"/>
    </row>
    <row r="796" spans="2:2">
      <c r="B796" s="45"/>
    </row>
    <row r="797" spans="2:2">
      <c r="B797" s="45"/>
    </row>
    <row r="798" spans="2:2">
      <c r="B798" s="45"/>
    </row>
    <row r="799" spans="2:2">
      <c r="B799" s="45"/>
    </row>
    <row r="800" spans="2:2">
      <c r="B800" s="45"/>
    </row>
    <row r="801" spans="2:2">
      <c r="B801" s="45"/>
    </row>
    <row r="802" spans="2:2">
      <c r="B802" s="45"/>
    </row>
    <row r="803" spans="2:2">
      <c r="B803" s="45"/>
    </row>
    <row r="804" spans="2:2">
      <c r="B804" s="45"/>
    </row>
    <row r="805" spans="2:2">
      <c r="B805" s="45"/>
    </row>
    <row r="806" spans="2:2">
      <c r="B806" s="45"/>
    </row>
    <row r="807" spans="2:2">
      <c r="B807" s="45"/>
    </row>
    <row r="808" spans="2:2">
      <c r="B808" s="45"/>
    </row>
    <row r="809" spans="2:2">
      <c r="B809" s="45"/>
    </row>
    <row r="810" spans="2:2">
      <c r="B810" s="45"/>
    </row>
    <row r="811" spans="2:2">
      <c r="B811" s="45"/>
    </row>
    <row r="812" spans="2:2">
      <c r="B812" s="45"/>
    </row>
    <row r="813" spans="2:2">
      <c r="B813" s="45"/>
    </row>
    <row r="814" spans="2:2">
      <c r="B814" s="45"/>
    </row>
    <row r="815" spans="2:2">
      <c r="B815" s="45"/>
    </row>
    <row r="816" spans="2:2">
      <c r="B816" s="45"/>
    </row>
    <row r="817" spans="2:2">
      <c r="B817" s="45"/>
    </row>
    <row r="818" spans="2:2">
      <c r="B818" s="45"/>
    </row>
    <row r="819" spans="2:2">
      <c r="B819" s="45"/>
    </row>
    <row r="820" spans="2:2">
      <c r="B820" s="45"/>
    </row>
    <row r="821" spans="2:2">
      <c r="B821" s="45"/>
    </row>
    <row r="822" spans="2:2">
      <c r="B822" s="45"/>
    </row>
    <row r="823" spans="2:2">
      <c r="B823" s="45"/>
    </row>
    <row r="824" spans="2:2">
      <c r="B824" s="45"/>
    </row>
    <row r="825" spans="2:2">
      <c r="B825" s="45"/>
    </row>
    <row r="826" spans="2:2">
      <c r="B826" s="45"/>
    </row>
    <row r="827" spans="2:2">
      <c r="B827" s="45"/>
    </row>
    <row r="828" spans="2:2">
      <c r="B828" s="45"/>
    </row>
    <row r="829" spans="2:2">
      <c r="B829" s="45"/>
    </row>
    <row r="830" spans="2:2">
      <c r="B830" s="45"/>
    </row>
    <row r="831" spans="2:2">
      <c r="B831" s="45"/>
    </row>
    <row r="832" spans="2:2">
      <c r="B832" s="45"/>
    </row>
    <row r="833" spans="2:2">
      <c r="B833" s="45"/>
    </row>
    <row r="834" spans="2:2">
      <c r="B834" s="45"/>
    </row>
    <row r="835" spans="2:2">
      <c r="B835" s="45"/>
    </row>
    <row r="836" spans="2:2">
      <c r="B836" s="45"/>
    </row>
    <row r="837" spans="2:2">
      <c r="B837" s="45"/>
    </row>
    <row r="838" spans="2:2">
      <c r="B838" s="45"/>
    </row>
    <row r="839" spans="2:2">
      <c r="B839" s="45"/>
    </row>
    <row r="840" spans="2:2">
      <c r="B840" s="45"/>
    </row>
    <row r="841" spans="2:2">
      <c r="B841" s="45"/>
    </row>
    <row r="842" spans="2:2">
      <c r="B842" s="45"/>
    </row>
    <row r="843" spans="2:2">
      <c r="B843" s="45"/>
    </row>
    <row r="844" spans="2:2">
      <c r="B844" s="45"/>
    </row>
    <row r="845" spans="2:2">
      <c r="B845" s="45"/>
    </row>
    <row r="846" spans="2:2">
      <c r="B846" s="45"/>
    </row>
    <row r="847" spans="2:2">
      <c r="B847" s="45"/>
    </row>
    <row r="848" spans="2:2">
      <c r="B848" s="45"/>
    </row>
    <row r="849" spans="2:2">
      <c r="B849" s="45"/>
    </row>
    <row r="850" spans="2:2">
      <c r="B850" s="45"/>
    </row>
    <row r="851" spans="2:2">
      <c r="B851" s="45"/>
    </row>
    <row r="852" spans="2:2">
      <c r="B852" s="45"/>
    </row>
    <row r="853" spans="2:2">
      <c r="B853" s="45"/>
    </row>
    <row r="854" spans="2:2">
      <c r="B854" s="45"/>
    </row>
    <row r="855" spans="2:2">
      <c r="B855" s="45"/>
    </row>
    <row r="856" spans="2:2">
      <c r="B856" s="45"/>
    </row>
    <row r="857" spans="2:2">
      <c r="B857" s="45"/>
    </row>
    <row r="858" spans="2:2">
      <c r="B858" s="45"/>
    </row>
    <row r="859" spans="2:2">
      <c r="B859" s="45"/>
    </row>
    <row r="860" spans="2:2">
      <c r="B860" s="45"/>
    </row>
    <row r="861" spans="2:2">
      <c r="B861" s="45"/>
    </row>
    <row r="862" spans="2:2">
      <c r="B862" s="45"/>
    </row>
    <row r="863" spans="2:2">
      <c r="B863" s="45"/>
    </row>
    <row r="864" spans="2:2">
      <c r="B864" s="45"/>
    </row>
    <row r="865" spans="2:2">
      <c r="B865" s="45"/>
    </row>
    <row r="866" spans="2:2">
      <c r="B866" s="45"/>
    </row>
    <row r="867" spans="2:2">
      <c r="B867" s="45"/>
    </row>
    <row r="868" spans="2:2">
      <c r="B868" s="45"/>
    </row>
    <row r="869" spans="2:2">
      <c r="B869" s="45"/>
    </row>
    <row r="870" spans="2:2">
      <c r="B870" s="45"/>
    </row>
    <row r="871" spans="2:2">
      <c r="B871" s="45"/>
    </row>
    <row r="872" spans="2:2">
      <c r="B872" s="45"/>
    </row>
    <row r="873" spans="2:2">
      <c r="B873" s="45"/>
    </row>
    <row r="874" spans="2:2">
      <c r="B874" s="45"/>
    </row>
    <row r="875" spans="2:2">
      <c r="B875" s="45"/>
    </row>
    <row r="876" spans="2:2">
      <c r="B876" s="45"/>
    </row>
    <row r="877" spans="2:2">
      <c r="B877" s="45"/>
    </row>
    <row r="878" spans="2:2">
      <c r="B878" s="45"/>
    </row>
    <row r="879" spans="2:2">
      <c r="B879" s="45"/>
    </row>
    <row r="880" spans="2:2">
      <c r="B880" s="45"/>
    </row>
    <row r="881" spans="2:2">
      <c r="B881" s="45"/>
    </row>
    <row r="882" spans="2:2">
      <c r="B882" s="45"/>
    </row>
    <row r="883" spans="2:2">
      <c r="B883" s="45"/>
    </row>
    <row r="884" spans="2:2">
      <c r="B884" s="45"/>
    </row>
    <row r="885" spans="2:2">
      <c r="B885" s="45"/>
    </row>
    <row r="886" spans="2:2">
      <c r="B886" s="45"/>
    </row>
    <row r="887" spans="2:2">
      <c r="B887" s="45"/>
    </row>
    <row r="888" spans="2:2">
      <c r="B888" s="45"/>
    </row>
    <row r="889" spans="2:2">
      <c r="B889" s="45"/>
    </row>
    <row r="890" spans="2:2">
      <c r="B890" s="45"/>
    </row>
    <row r="891" spans="2:2">
      <c r="B891" s="45"/>
    </row>
    <row r="892" spans="2:2">
      <c r="B892" s="45"/>
    </row>
    <row r="893" spans="2:2">
      <c r="B893" s="45"/>
    </row>
    <row r="894" spans="2:2">
      <c r="B894" s="45"/>
    </row>
    <row r="895" spans="2:2">
      <c r="B895" s="45"/>
    </row>
    <row r="896" spans="2:2">
      <c r="B896" s="45"/>
    </row>
    <row r="897" spans="2:2">
      <c r="B897" s="45"/>
    </row>
    <row r="898" spans="2:2">
      <c r="B898" s="45"/>
    </row>
    <row r="899" spans="2:2">
      <c r="B899" s="45"/>
    </row>
    <row r="900" spans="2:2">
      <c r="B900" s="45"/>
    </row>
    <row r="901" spans="2:2">
      <c r="B901" s="45"/>
    </row>
    <row r="902" spans="2:2">
      <c r="B902" s="45"/>
    </row>
    <row r="903" spans="2:2">
      <c r="B903" s="45"/>
    </row>
    <row r="904" spans="2:2">
      <c r="B904" s="45"/>
    </row>
    <row r="905" spans="2:2">
      <c r="B905" s="45"/>
    </row>
    <row r="906" spans="2:2">
      <c r="B906" s="45"/>
    </row>
    <row r="907" spans="2:2">
      <c r="B907" s="45"/>
    </row>
    <row r="908" spans="2:2">
      <c r="B908" s="45"/>
    </row>
    <row r="909" spans="2:2">
      <c r="B909" s="45"/>
    </row>
    <row r="910" spans="2:2">
      <c r="B910" s="45"/>
    </row>
    <row r="911" spans="2:2">
      <c r="B911" s="45"/>
    </row>
    <row r="912" spans="2:2">
      <c r="B912" s="45"/>
    </row>
    <row r="913" spans="2:2">
      <c r="B913" s="45"/>
    </row>
    <row r="914" spans="2:2">
      <c r="B914" s="45"/>
    </row>
    <row r="915" spans="2:2">
      <c r="B915" s="45"/>
    </row>
    <row r="916" spans="2:2">
      <c r="B916" s="45"/>
    </row>
    <row r="917" spans="2:2">
      <c r="B917" s="45"/>
    </row>
    <row r="918" spans="2:2">
      <c r="B918" s="45"/>
    </row>
    <row r="919" spans="2:2">
      <c r="B919" s="45"/>
    </row>
    <row r="920" spans="2:2">
      <c r="B920" s="45"/>
    </row>
    <row r="921" spans="2:2">
      <c r="B921" s="45"/>
    </row>
    <row r="922" spans="2:2">
      <c r="B922" s="45"/>
    </row>
    <row r="923" spans="2:2">
      <c r="B923" s="45"/>
    </row>
    <row r="924" spans="2:2">
      <c r="B924" s="45"/>
    </row>
    <row r="925" spans="2:2">
      <c r="B925" s="45"/>
    </row>
    <row r="926" spans="2:2">
      <c r="B926" s="45"/>
    </row>
    <row r="927" spans="2:2">
      <c r="B927" s="45"/>
    </row>
    <row r="928" spans="2:2">
      <c r="B928" s="45"/>
    </row>
    <row r="929" spans="2:2">
      <c r="B929" s="45"/>
    </row>
    <row r="930" spans="2:2">
      <c r="B930" s="45"/>
    </row>
    <row r="931" spans="2:2">
      <c r="B931" s="45"/>
    </row>
    <row r="932" spans="2:2">
      <c r="B932" s="45"/>
    </row>
    <row r="933" spans="2:2">
      <c r="B933" s="45"/>
    </row>
    <row r="934" spans="2:2">
      <c r="B934" s="45"/>
    </row>
    <row r="935" spans="2:2">
      <c r="B935" s="45"/>
    </row>
    <row r="936" spans="2:2">
      <c r="B936" s="45"/>
    </row>
    <row r="937" spans="2:2">
      <c r="B937" s="45"/>
    </row>
    <row r="938" spans="2:2">
      <c r="B938" s="45"/>
    </row>
    <row r="939" spans="2:2">
      <c r="B939" s="45"/>
    </row>
    <row r="940" spans="2:2">
      <c r="B940" s="45"/>
    </row>
    <row r="941" spans="2:2">
      <c r="B941" s="45"/>
    </row>
    <row r="942" spans="2:2">
      <c r="B942" s="45"/>
    </row>
    <row r="943" spans="2:2">
      <c r="B943" s="45"/>
    </row>
    <row r="944" spans="2:2">
      <c r="B944" s="45"/>
    </row>
    <row r="945" spans="2:2">
      <c r="B945" s="45"/>
    </row>
    <row r="946" spans="2:2">
      <c r="B946" s="45"/>
    </row>
    <row r="947" spans="2:2">
      <c r="B947" s="45"/>
    </row>
    <row r="948" spans="2:2">
      <c r="B948" s="45"/>
    </row>
    <row r="949" spans="2:2">
      <c r="B949" s="45"/>
    </row>
    <row r="950" spans="2:2">
      <c r="B950" s="45"/>
    </row>
    <row r="951" spans="2:2">
      <c r="B951" s="45"/>
    </row>
    <row r="952" spans="2:2">
      <c r="B952" s="45"/>
    </row>
    <row r="953" spans="2:2">
      <c r="B953" s="45"/>
    </row>
    <row r="954" spans="2:2">
      <c r="B954" s="45"/>
    </row>
    <row r="955" spans="2:2">
      <c r="B955" s="45"/>
    </row>
    <row r="956" spans="2:2">
      <c r="B956" s="45"/>
    </row>
    <row r="957" spans="2:2">
      <c r="B957" s="45"/>
    </row>
    <row r="958" spans="2:2">
      <c r="B958" s="45"/>
    </row>
    <row r="959" spans="2:2">
      <c r="B959" s="45"/>
    </row>
    <row r="960" spans="2:2">
      <c r="B960" s="45"/>
    </row>
    <row r="961" spans="2:2">
      <c r="B961" s="45"/>
    </row>
    <row r="962" spans="2:2">
      <c r="B962" s="45"/>
    </row>
    <row r="963" spans="2:2">
      <c r="B963" s="45"/>
    </row>
    <row r="964" spans="2:2">
      <c r="B964" s="45"/>
    </row>
    <row r="965" spans="2:2">
      <c r="B965" s="45"/>
    </row>
    <row r="966" spans="2:2">
      <c r="B966" s="45"/>
    </row>
    <row r="967" spans="2:2">
      <c r="B967" s="45"/>
    </row>
    <row r="968" spans="2:2">
      <c r="B968" s="45"/>
    </row>
    <row r="969" spans="2:2">
      <c r="B969" s="45"/>
    </row>
    <row r="970" spans="2:2">
      <c r="B970" s="45"/>
    </row>
    <row r="971" spans="2:2">
      <c r="B971" s="45"/>
    </row>
    <row r="972" spans="2:2">
      <c r="B972" s="45"/>
    </row>
    <row r="973" spans="2:2">
      <c r="B973" s="45"/>
    </row>
    <row r="974" spans="2:2">
      <c r="B974" s="45"/>
    </row>
    <row r="975" spans="2:2">
      <c r="B975" s="45"/>
    </row>
    <row r="976" spans="2:2">
      <c r="B976" s="45"/>
    </row>
    <row r="977" spans="2:2">
      <c r="B977" s="45"/>
    </row>
    <row r="978" spans="2:2">
      <c r="B978" s="45"/>
    </row>
    <row r="979" spans="2:2">
      <c r="B979" s="45"/>
    </row>
    <row r="980" spans="2:2">
      <c r="B980" s="45"/>
    </row>
    <row r="981" spans="2:2">
      <c r="B981" s="45"/>
    </row>
    <row r="982" spans="2:2">
      <c r="B982" s="45"/>
    </row>
    <row r="983" spans="2:2">
      <c r="B983" s="45"/>
    </row>
    <row r="984" spans="2:2">
      <c r="B984" s="45"/>
    </row>
    <row r="985" spans="2:2">
      <c r="B985" s="45"/>
    </row>
    <row r="986" spans="2:2">
      <c r="B986" s="45"/>
    </row>
    <row r="987" spans="2:2">
      <c r="B987" s="45"/>
    </row>
    <row r="988" spans="2:2">
      <c r="B988" s="45"/>
    </row>
    <row r="989" spans="2:2">
      <c r="B989" s="45"/>
    </row>
    <row r="990" spans="2:2">
      <c r="B990" s="45"/>
    </row>
    <row r="991" spans="2:2">
      <c r="B991" s="45"/>
    </row>
    <row r="992" spans="2:2">
      <c r="B992" s="45"/>
    </row>
    <row r="993" spans="2:2">
      <c r="B993" s="45"/>
    </row>
    <row r="994" spans="2:2">
      <c r="B994" s="45"/>
    </row>
    <row r="995" spans="2:2">
      <c r="B995" s="45"/>
    </row>
    <row r="996" spans="2:2">
      <c r="B996" s="45"/>
    </row>
    <row r="997" spans="2:2">
      <c r="B997" s="45"/>
    </row>
    <row r="998" spans="2:2">
      <c r="B998" s="45"/>
    </row>
    <row r="999" spans="2:2">
      <c r="B999" s="45"/>
    </row>
    <row r="1000" spans="2:2">
      <c r="B1000" s="45"/>
    </row>
    <row r="1001" spans="2:2">
      <c r="B1001" s="45"/>
    </row>
    <row r="1002" spans="2:2">
      <c r="B1002" s="45"/>
    </row>
    <row r="1003" spans="2:2">
      <c r="B1003" s="45"/>
    </row>
    <row r="1004" spans="2:2">
      <c r="B1004" s="45"/>
    </row>
    <row r="1005" spans="2:2">
      <c r="B1005" s="45"/>
    </row>
    <row r="1006" spans="2:2">
      <c r="B1006" s="45"/>
    </row>
    <row r="1007" spans="2:2">
      <c r="B1007" s="45"/>
    </row>
    <row r="1008" spans="2:2">
      <c r="B1008" s="45"/>
    </row>
    <row r="1009" spans="2:2">
      <c r="B1009" s="45"/>
    </row>
    <row r="1010" spans="2:2">
      <c r="B1010" s="45"/>
    </row>
    <row r="1011" spans="2:2">
      <c r="B1011" s="45"/>
    </row>
    <row r="1012" spans="2:2">
      <c r="B1012" s="45"/>
    </row>
    <row r="1013" spans="2:2">
      <c r="B1013" s="45"/>
    </row>
    <row r="1014" spans="2:2">
      <c r="B1014" s="45"/>
    </row>
    <row r="1015" spans="2:2">
      <c r="B1015" s="45"/>
    </row>
    <row r="1016" spans="2:2">
      <c r="B1016" s="45"/>
    </row>
    <row r="1017" spans="2:2">
      <c r="B1017" s="45"/>
    </row>
    <row r="1018" spans="2:2">
      <c r="B1018" s="45"/>
    </row>
    <row r="1019" spans="2:2">
      <c r="B1019" s="45"/>
    </row>
    <row r="1020" spans="2:2">
      <c r="B1020" s="45"/>
    </row>
    <row r="1021" spans="2:2">
      <c r="B1021" s="45"/>
    </row>
    <row r="1022" spans="2:2">
      <c r="B1022" s="45"/>
    </row>
    <row r="1023" spans="2:2">
      <c r="B1023" s="45"/>
    </row>
    <row r="1024" spans="2:2">
      <c r="B1024" s="45"/>
    </row>
    <row r="1025" spans="2:2">
      <c r="B1025" s="45"/>
    </row>
    <row r="1026" spans="2:2">
      <c r="B1026" s="45"/>
    </row>
    <row r="1027" spans="2:2">
      <c r="B1027" s="45"/>
    </row>
    <row r="1028" spans="2:2">
      <c r="B1028" s="45"/>
    </row>
    <row r="1029" spans="2:2">
      <c r="B1029" s="45"/>
    </row>
    <row r="1030" spans="2:2">
      <c r="B1030" s="45"/>
    </row>
    <row r="1031" spans="2:2">
      <c r="B1031" s="45"/>
    </row>
    <row r="1032" spans="2:2">
      <c r="B1032" s="45"/>
    </row>
    <row r="1033" spans="2:2">
      <c r="B1033" s="45"/>
    </row>
    <row r="1034" spans="2:2">
      <c r="B1034" s="45"/>
    </row>
    <row r="1035" spans="2:2">
      <c r="B1035" s="45"/>
    </row>
    <row r="1036" spans="2:2">
      <c r="B1036" s="45"/>
    </row>
    <row r="1037" spans="2:2">
      <c r="B1037" s="45"/>
    </row>
    <row r="1038" spans="2:2">
      <c r="B1038" s="45"/>
    </row>
    <row r="1039" spans="2:2">
      <c r="B1039" s="45"/>
    </row>
    <row r="1040" spans="2:2">
      <c r="B1040" s="45"/>
    </row>
    <row r="1041" spans="2:2">
      <c r="B1041" s="45"/>
    </row>
    <row r="1042" spans="2:2">
      <c r="B1042" s="45"/>
    </row>
    <row r="1043" spans="2:2">
      <c r="B1043" s="45"/>
    </row>
    <row r="1044" spans="2:2">
      <c r="B1044" s="45"/>
    </row>
    <row r="1045" spans="2:2">
      <c r="B1045" s="45"/>
    </row>
    <row r="1046" spans="2:2">
      <c r="B1046" s="45"/>
    </row>
    <row r="1047" spans="2:2">
      <c r="B1047" s="45"/>
    </row>
    <row r="1048" spans="2:2">
      <c r="B1048" s="45"/>
    </row>
    <row r="1049" spans="2:2">
      <c r="B1049" s="45"/>
    </row>
    <row r="1050" spans="2:2">
      <c r="B1050" s="45"/>
    </row>
    <row r="1051" spans="2:2">
      <c r="B1051" s="45"/>
    </row>
    <row r="1052" spans="2:2">
      <c r="B1052" s="45"/>
    </row>
    <row r="1053" spans="2:2">
      <c r="B1053" s="45"/>
    </row>
    <row r="1054" spans="2:2">
      <c r="B1054" s="45"/>
    </row>
    <row r="1055" spans="2:2">
      <c r="B1055" s="45"/>
    </row>
    <row r="1056" spans="2:2">
      <c r="B1056" s="45"/>
    </row>
    <row r="1057" spans="2:2">
      <c r="B1057" s="45"/>
    </row>
    <row r="1058" spans="2:2">
      <c r="B1058" s="45"/>
    </row>
    <row r="1059" spans="2:2">
      <c r="B1059" s="45"/>
    </row>
    <row r="1060" spans="2:2">
      <c r="B1060" s="45"/>
    </row>
    <row r="1061" spans="2:2">
      <c r="B1061" s="45"/>
    </row>
    <row r="1062" spans="2:2">
      <c r="B1062" s="45"/>
    </row>
    <row r="1063" spans="2:2">
      <c r="B1063" s="45"/>
    </row>
    <row r="1064" spans="2:2">
      <c r="B1064" s="45"/>
    </row>
    <row r="1065" spans="2:2">
      <c r="B1065" s="45"/>
    </row>
    <row r="1066" spans="2:2">
      <c r="B1066" s="45"/>
    </row>
    <row r="1067" spans="2:2">
      <c r="B1067" s="45"/>
    </row>
    <row r="1068" spans="2:2">
      <c r="B1068" s="45"/>
    </row>
    <row r="1069" spans="2:2">
      <c r="B1069" s="45"/>
    </row>
    <row r="1070" spans="2:2">
      <c r="B1070" s="45"/>
    </row>
    <row r="1071" spans="2:2">
      <c r="B1071" s="45"/>
    </row>
    <row r="1072" spans="2:2">
      <c r="B1072" s="45"/>
    </row>
    <row r="1073" spans="2:2">
      <c r="B1073" s="45"/>
    </row>
    <row r="1074" spans="2:2">
      <c r="B1074" s="45"/>
    </row>
    <row r="1075" spans="2:2">
      <c r="B1075" s="45"/>
    </row>
    <row r="1076" spans="2:2">
      <c r="B1076" s="45"/>
    </row>
    <row r="1077" spans="2:2">
      <c r="B1077" s="45"/>
    </row>
    <row r="1078" spans="2:2">
      <c r="B1078" s="45"/>
    </row>
    <row r="1079" spans="2:2">
      <c r="B1079" s="45"/>
    </row>
    <row r="1080" spans="2:2">
      <c r="B1080" s="45"/>
    </row>
    <row r="1081" spans="2:2">
      <c r="B1081" s="45"/>
    </row>
    <row r="1082" spans="2:2">
      <c r="B1082" s="45"/>
    </row>
    <row r="1083" spans="2:2">
      <c r="B1083" s="45"/>
    </row>
    <row r="1084" spans="2:2">
      <c r="B1084" s="45"/>
    </row>
    <row r="1085" spans="2:2">
      <c r="B1085" s="45"/>
    </row>
    <row r="1086" spans="2:2">
      <c r="B1086" s="45"/>
    </row>
    <row r="1087" spans="2:2">
      <c r="B1087" s="45"/>
    </row>
    <row r="1088" spans="2:2">
      <c r="B1088" s="45"/>
    </row>
    <row r="1089" spans="2:2">
      <c r="B1089" s="45"/>
    </row>
    <row r="1090" spans="2:2">
      <c r="B1090" s="45"/>
    </row>
    <row r="1091" spans="2:2">
      <c r="B1091" s="45"/>
    </row>
    <row r="1092" spans="2:2">
      <c r="B1092" s="45"/>
    </row>
    <row r="1093" spans="2:2">
      <c r="B1093" s="45"/>
    </row>
    <row r="1094" spans="2:2">
      <c r="B1094" s="45"/>
    </row>
    <row r="1095" spans="2:2">
      <c r="B1095" s="45"/>
    </row>
    <row r="1096" spans="2:2">
      <c r="B1096" s="45"/>
    </row>
    <row r="1097" spans="2:2">
      <c r="B1097" s="45"/>
    </row>
    <row r="1098" spans="2:2">
      <c r="B1098" s="45"/>
    </row>
    <row r="1099" spans="2:2">
      <c r="B1099" s="45"/>
    </row>
    <row r="1100" spans="2:2">
      <c r="B1100" s="45"/>
    </row>
    <row r="1101" spans="2:2">
      <c r="B1101" s="45"/>
    </row>
    <row r="1102" spans="2:2">
      <c r="B1102" s="45"/>
    </row>
    <row r="1103" spans="2:2">
      <c r="B1103" s="45"/>
    </row>
    <row r="1104" spans="2:2">
      <c r="B1104" s="45"/>
    </row>
    <row r="1105" spans="2:2">
      <c r="B1105" s="45"/>
    </row>
    <row r="1106" spans="2:2">
      <c r="B1106" s="45"/>
    </row>
    <row r="1107" spans="2:2">
      <c r="B1107" s="45"/>
    </row>
    <row r="1108" spans="2:2">
      <c r="B1108" s="45"/>
    </row>
    <row r="1109" spans="2:2">
      <c r="B1109" s="45"/>
    </row>
    <row r="1110" spans="2:2">
      <c r="B1110" s="45"/>
    </row>
    <row r="1111" spans="2:2">
      <c r="B1111" s="45"/>
    </row>
    <row r="1112" spans="2:2">
      <c r="B1112" s="45"/>
    </row>
    <row r="1113" spans="2:2">
      <c r="B1113" s="45"/>
    </row>
    <row r="1114" spans="2:2">
      <c r="B1114" s="45"/>
    </row>
    <row r="1115" spans="2:2">
      <c r="B1115" s="45"/>
    </row>
    <row r="1116" spans="2:2">
      <c r="B1116" s="45"/>
    </row>
    <row r="1117" spans="2:2">
      <c r="B1117" s="45"/>
    </row>
    <row r="1118" spans="2:2">
      <c r="B1118" s="45"/>
    </row>
    <row r="1119" spans="2:2">
      <c r="B1119" s="45"/>
    </row>
    <row r="1120" spans="2:2">
      <c r="B1120" s="45"/>
    </row>
    <row r="1121" spans="2:2">
      <c r="B1121" s="45"/>
    </row>
    <row r="1122" spans="2:2">
      <c r="B1122" s="45"/>
    </row>
    <row r="1123" spans="2:2">
      <c r="B1123" s="45"/>
    </row>
    <row r="1124" spans="2:2">
      <c r="B1124" s="45"/>
    </row>
    <row r="1125" spans="2:2">
      <c r="B1125" s="45"/>
    </row>
    <row r="1126" spans="2:2">
      <c r="B1126" s="45"/>
    </row>
    <row r="1127" spans="2:2">
      <c r="B1127" s="45"/>
    </row>
    <row r="1128" spans="2:2">
      <c r="B1128" s="45"/>
    </row>
    <row r="1129" spans="2:2">
      <c r="B1129" s="45"/>
    </row>
    <row r="1130" spans="2:2">
      <c r="B1130" s="45"/>
    </row>
    <row r="1131" spans="2:2">
      <c r="B1131" s="45"/>
    </row>
    <row r="1132" spans="2:2">
      <c r="B1132" s="45"/>
    </row>
    <row r="1133" spans="2:2">
      <c r="B1133" s="45"/>
    </row>
    <row r="1134" spans="2:2">
      <c r="B1134" s="45"/>
    </row>
    <row r="1135" spans="2:2">
      <c r="B1135" s="45"/>
    </row>
    <row r="1136" spans="2:2">
      <c r="B1136" s="45"/>
    </row>
    <row r="1137" spans="2:2">
      <c r="B1137" s="45"/>
    </row>
    <row r="1138" spans="2:2">
      <c r="B1138" s="45"/>
    </row>
    <row r="1139" spans="2:2">
      <c r="B1139" s="45"/>
    </row>
    <row r="1140" spans="2:2">
      <c r="B1140" s="45"/>
    </row>
    <row r="1141" spans="2:2">
      <c r="B1141" s="45"/>
    </row>
    <row r="1142" spans="2:2">
      <c r="B1142" s="45"/>
    </row>
    <row r="1143" spans="2:2">
      <c r="B1143" s="45"/>
    </row>
    <row r="1144" spans="2:2">
      <c r="B1144" s="45"/>
    </row>
    <row r="1145" spans="2:2">
      <c r="B1145" s="45"/>
    </row>
    <row r="1146" spans="2:2">
      <c r="B1146" s="45"/>
    </row>
    <row r="1147" spans="2:2">
      <c r="B1147" s="45"/>
    </row>
    <row r="1148" spans="2:2">
      <c r="B1148" s="45"/>
    </row>
    <row r="1149" spans="2:2">
      <c r="B1149" s="45"/>
    </row>
    <row r="1150" spans="2:2">
      <c r="B1150" s="45"/>
    </row>
    <row r="1151" spans="2:2">
      <c r="B1151" s="45"/>
    </row>
    <row r="1152" spans="2:2">
      <c r="B1152" s="45"/>
    </row>
    <row r="1153" spans="2:2">
      <c r="B1153" s="45"/>
    </row>
    <row r="1154" spans="2:2">
      <c r="B1154" s="45"/>
    </row>
    <row r="1155" spans="2:2">
      <c r="B1155" s="45"/>
    </row>
    <row r="1156" spans="2:2">
      <c r="B1156" s="45"/>
    </row>
    <row r="1157" spans="2:2">
      <c r="B1157" s="45"/>
    </row>
    <row r="1158" spans="2:2">
      <c r="B1158" s="45"/>
    </row>
    <row r="1159" spans="2:2">
      <c r="B1159" s="45"/>
    </row>
    <row r="1160" spans="2:2">
      <c r="B1160" s="45"/>
    </row>
    <row r="1161" spans="2:2">
      <c r="B1161" s="45"/>
    </row>
    <row r="1162" spans="2:2">
      <c r="B1162" s="45"/>
    </row>
    <row r="1163" spans="2:2">
      <c r="B1163" s="45"/>
    </row>
    <row r="1164" spans="2:2">
      <c r="B1164" s="45"/>
    </row>
    <row r="1165" spans="2:2">
      <c r="B1165" s="45"/>
    </row>
    <row r="1166" spans="2:2">
      <c r="B1166" s="45"/>
    </row>
    <row r="1167" spans="2:2">
      <c r="B1167" s="45"/>
    </row>
    <row r="1168" spans="2:2">
      <c r="B1168" s="45"/>
    </row>
    <row r="1169" spans="2:2">
      <c r="B1169" s="45"/>
    </row>
    <row r="1170" spans="2:2">
      <c r="B1170" s="45"/>
    </row>
    <row r="1171" spans="2:2">
      <c r="B1171" s="45"/>
    </row>
    <row r="1172" spans="2:2">
      <c r="B1172" s="45"/>
    </row>
    <row r="1173" spans="2:2">
      <c r="B1173" s="45"/>
    </row>
    <row r="1174" spans="2:2">
      <c r="B1174" s="45"/>
    </row>
    <row r="1175" spans="2:2">
      <c r="B1175" s="45"/>
    </row>
    <row r="1176" spans="2:2">
      <c r="B1176" s="45"/>
    </row>
    <row r="1177" spans="2:2">
      <c r="B1177" s="45"/>
    </row>
    <row r="1178" spans="2:2">
      <c r="B1178" s="45"/>
    </row>
    <row r="1179" spans="2:2">
      <c r="B1179" s="45"/>
    </row>
    <row r="1180" spans="2:2">
      <c r="B1180" s="45"/>
    </row>
    <row r="1181" spans="2:2">
      <c r="B1181" s="45"/>
    </row>
    <row r="1182" spans="2:2">
      <c r="B1182" s="45"/>
    </row>
    <row r="1183" spans="2:2">
      <c r="B1183" s="45"/>
    </row>
    <row r="1184" spans="2:2">
      <c r="B1184" s="45"/>
    </row>
    <row r="1185" spans="2:2">
      <c r="B1185" s="45"/>
    </row>
    <row r="1186" spans="2:2">
      <c r="B1186" s="45"/>
    </row>
    <row r="1187" spans="2:2">
      <c r="B1187" s="45"/>
    </row>
    <row r="1188" spans="2:2">
      <c r="B1188" s="45"/>
    </row>
    <row r="1189" spans="2:2">
      <c r="B1189" s="45"/>
    </row>
    <row r="1190" spans="2:2">
      <c r="B1190" s="45"/>
    </row>
    <row r="1191" spans="2:2">
      <c r="B1191" s="45"/>
    </row>
    <row r="1192" spans="2:2">
      <c r="B1192" s="45"/>
    </row>
    <row r="1193" spans="2:2">
      <c r="B1193" s="45"/>
    </row>
    <row r="1194" spans="2:2">
      <c r="B1194" s="45"/>
    </row>
    <row r="1195" spans="2:2">
      <c r="B1195" s="45"/>
    </row>
    <row r="1196" spans="2:2">
      <c r="B1196" s="45"/>
    </row>
    <row r="1197" spans="2:2">
      <c r="B1197" s="45"/>
    </row>
    <row r="1198" spans="2:2">
      <c r="B1198" s="45"/>
    </row>
    <row r="1199" spans="2:2">
      <c r="B1199" s="45"/>
    </row>
    <row r="1200" spans="2:2">
      <c r="B1200" s="45"/>
    </row>
    <row r="1201" spans="2:2">
      <c r="B1201" s="45"/>
    </row>
    <row r="1202" spans="2:2">
      <c r="B1202" s="45"/>
    </row>
    <row r="1203" spans="2:2">
      <c r="B1203" s="45"/>
    </row>
    <row r="1204" spans="2:2">
      <c r="B1204" s="45"/>
    </row>
    <row r="1205" spans="2:2">
      <c r="B1205" s="45"/>
    </row>
    <row r="1206" spans="2:2">
      <c r="B1206" s="45"/>
    </row>
    <row r="1207" spans="2:2">
      <c r="B1207" s="45"/>
    </row>
    <row r="1208" spans="2:2">
      <c r="B1208" s="45"/>
    </row>
    <row r="1209" spans="2:2">
      <c r="B1209" s="45"/>
    </row>
    <row r="1210" spans="2:2">
      <c r="B1210" s="45"/>
    </row>
    <row r="1211" spans="2:2">
      <c r="B1211" s="45"/>
    </row>
    <row r="1212" spans="2:2">
      <c r="B1212" s="45"/>
    </row>
    <row r="1213" spans="2:2">
      <c r="B1213" s="45"/>
    </row>
    <row r="1214" spans="2:2">
      <c r="B1214" s="45"/>
    </row>
    <row r="1215" spans="2:2">
      <c r="B1215" s="45"/>
    </row>
    <row r="1216" spans="2:2">
      <c r="B1216" s="45"/>
    </row>
    <row r="1217" spans="2:2">
      <c r="B1217" s="45"/>
    </row>
    <row r="1218" spans="2:2">
      <c r="B1218" s="45"/>
    </row>
    <row r="1219" spans="2:2">
      <c r="B1219" s="45"/>
    </row>
    <row r="1220" spans="2:2">
      <c r="B1220" s="45"/>
    </row>
    <row r="1221" spans="2:2">
      <c r="B1221" s="45"/>
    </row>
    <row r="1222" spans="2:2">
      <c r="B1222" s="45"/>
    </row>
    <row r="1223" spans="2:2">
      <c r="B1223" s="45"/>
    </row>
    <row r="1224" spans="2:2">
      <c r="B1224" s="45"/>
    </row>
    <row r="1225" spans="2:2">
      <c r="B1225" s="45"/>
    </row>
    <row r="1226" spans="2:2">
      <c r="B1226" s="45"/>
    </row>
    <row r="1227" spans="2:2">
      <c r="B1227" s="45"/>
    </row>
    <row r="1228" spans="2:2">
      <c r="B1228" s="45"/>
    </row>
    <row r="1229" spans="2:2">
      <c r="B1229" s="45"/>
    </row>
    <row r="1230" spans="2:2">
      <c r="B1230" s="45"/>
    </row>
    <row r="1231" spans="2:2">
      <c r="B1231" s="45"/>
    </row>
    <row r="1232" spans="2:2">
      <c r="B1232" s="45"/>
    </row>
    <row r="1233" spans="2:2">
      <c r="B1233" s="45"/>
    </row>
    <row r="1234" spans="2:2">
      <c r="B1234" s="45"/>
    </row>
    <row r="1235" spans="2:2">
      <c r="B1235" s="45"/>
    </row>
    <row r="1236" spans="2:2">
      <c r="B1236" s="45"/>
    </row>
    <row r="1237" spans="2:2">
      <c r="B1237" s="45"/>
    </row>
    <row r="1238" spans="2:2">
      <c r="B1238" s="45"/>
    </row>
    <row r="1239" spans="2:2">
      <c r="B1239" s="45"/>
    </row>
    <row r="1240" spans="2:2">
      <c r="B1240" s="45"/>
    </row>
    <row r="1241" spans="2:2">
      <c r="B1241" s="45"/>
    </row>
    <row r="1242" spans="2:2">
      <c r="B1242" s="45"/>
    </row>
  </sheetData>
  <mergeCells count="1">
    <mergeCell ref="A3:E3"/>
  </mergeCells>
  <pageMargins left="1.1811023622047245" right="0.39370078740157483" top="0.78740157480314965" bottom="0.78740157480314965" header="0.19685039370078741" footer="0.19685039370078741"/>
  <pageSetup paperSize="9" scale="54" fitToHeight="4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3</vt:lpstr>
      <vt:lpstr>'Приложение 3'!Заголовки_для_печати</vt:lpstr>
      <vt:lpstr>'Приложение 1'!Область_печати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2023-11-16T12:53:14Z</dcterms:modified>
</cp:coreProperties>
</file>