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18" sheetId="1" r:id="rId1"/>
  </sheets>
  <definedNames>
    <definedName name="_xlnm.Print_Area" localSheetId="0">'на 01.01.18'!$A$1:$N$36</definedName>
  </definedNames>
  <calcPr fullCalcOnLoad="1"/>
</workbook>
</file>

<file path=xl/sharedStrings.xml><?xml version="1.0" encoding="utf-8"?>
<sst xmlns="http://schemas.openxmlformats.org/spreadsheetml/2006/main" count="73" uniqueCount="49">
  <si>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</si>
  <si>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</si>
  <si>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</si>
  <si>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</si>
  <si>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</si>
  <si>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</si>
  <si>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</si>
  <si>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</si>
  <si>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</si>
  <si>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</si>
  <si>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</si>
  <si>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</si>
  <si>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</si>
  <si>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</si>
  <si>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</si>
  <si>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</si>
  <si>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</si>
  <si>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</si>
  <si>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</si>
  <si>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</si>
  <si>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</si>
  <si>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</si>
  <si>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</si>
  <si>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</si>
  <si>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</si>
  <si>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</si>
  <si>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</si>
  <si>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</si>
  <si>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</si>
  <si>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</si>
  <si>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</si>
  <si>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</si>
  <si>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</si>
  <si>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</si>
  <si>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</si>
  <si>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</si>
  <si>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</si>
  <si>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</si>
  <si>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</si>
  <si>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</si>
  <si>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</si>
  <si>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</si>
  <si>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</si>
  <si>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 xml:space="preserve">                          Выписка (расшифровка) из долговой книги города Орла по состоянию на 01.01.2018 года</t>
  </si>
  <si>
    <r>
      <t>Задолженность на</t>
    </r>
    <r>
      <rPr>
        <b/>
        <sz val="10"/>
        <rFont val="Arial Cyr"/>
        <family val="0"/>
      </rPr>
      <t xml:space="preserve"> 01.01.2018 г</t>
    </r>
    <r>
      <rPr>
        <sz val="10"/>
        <rFont val="Arial Cyr"/>
        <family val="0"/>
      </rPr>
      <t>.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</si>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</sst>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4" fontId="7" fillId="0" borderId="0" xfId="0" applyNumberFormat="1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7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48" customHeight="1">
      <c r="A2" s="91" t="s">
        <v>0</v>
      </c>
      <c r="B2" s="91" t="s">
        <v>2</v>
      </c>
      <c r="C2" s="93" t="s">
        <v>36</v>
      </c>
      <c r="D2" s="95" t="s">
        <v>1</v>
      </c>
      <c r="E2" s="97" t="s">
        <v>7</v>
      </c>
      <c r="F2" s="85" t="s">
        <v>22</v>
      </c>
      <c r="G2" s="86"/>
      <c r="H2" s="85" t="s">
        <v>28</v>
      </c>
      <c r="I2" s="86"/>
      <c r="J2" s="85" t="s">
        <v>27</v>
      </c>
      <c r="K2" s="86"/>
      <c r="L2" s="87" t="s">
        <v>44</v>
      </c>
      <c r="M2" s="88"/>
      <c r="N2" s="89"/>
    </row>
    <row r="3" spans="1:14" ht="33" customHeight="1">
      <c r="A3" s="92"/>
      <c r="B3" s="92"/>
      <c r="C3" s="94"/>
      <c r="D3" s="96"/>
      <c r="E3" s="98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49">
        <v>271000</v>
      </c>
      <c r="J6" s="39">
        <v>42885</v>
      </c>
      <c r="K6" s="10">
        <v>271000</v>
      </c>
      <c r="L6" s="12">
        <f aca="true" t="shared" si="0" ref="L6:L20">N6</f>
        <v>0</v>
      </c>
      <c r="M6" s="40"/>
      <c r="N6" s="12">
        <f aca="true" t="shared" si="1" ref="N6:N19">I6-K6</f>
        <v>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49">
        <v>662500.6</v>
      </c>
      <c r="J7" s="39">
        <v>42885</v>
      </c>
      <c r="K7" s="10">
        <v>662500.6</v>
      </c>
      <c r="L7" s="12">
        <f t="shared" si="0"/>
        <v>0</v>
      </c>
      <c r="M7" s="40"/>
      <c r="N7" s="12">
        <f t="shared" si="1"/>
        <v>0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49">
        <v>236000</v>
      </c>
      <c r="J8" s="35">
        <v>42892</v>
      </c>
      <c r="K8" s="10">
        <v>236000</v>
      </c>
      <c r="L8" s="12">
        <f t="shared" si="0"/>
        <v>0</v>
      </c>
      <c r="M8" s="40"/>
      <c r="N8" s="12">
        <f t="shared" si="1"/>
        <v>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49">
        <v>100000</v>
      </c>
      <c r="J9" s="35">
        <v>42892</v>
      </c>
      <c r="K9" s="10">
        <v>100000</v>
      </c>
      <c r="L9" s="12">
        <f t="shared" si="0"/>
        <v>0</v>
      </c>
      <c r="M9" s="40"/>
      <c r="N9" s="12">
        <f t="shared" si="1"/>
        <v>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49">
        <v>130000</v>
      </c>
      <c r="J10" s="35">
        <v>42892</v>
      </c>
      <c r="K10" s="10">
        <v>130000</v>
      </c>
      <c r="L10" s="12">
        <f t="shared" si="0"/>
        <v>0</v>
      </c>
      <c r="M10" s="40"/>
      <c r="N10" s="12">
        <f t="shared" si="1"/>
        <v>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2">
        <f t="shared" si="0"/>
        <v>100000</v>
      </c>
      <c r="M11" s="40"/>
      <c r="N11" s="12">
        <f t="shared" si="1"/>
        <v>100000</v>
      </c>
    </row>
    <row r="12" spans="1:14" s="3" customFormat="1" ht="18" customHeight="1">
      <c r="A12" s="8"/>
      <c r="B12" s="9" t="s">
        <v>39</v>
      </c>
      <c r="C12" s="10">
        <v>0</v>
      </c>
      <c r="D12" s="37" t="s">
        <v>40</v>
      </c>
      <c r="E12" s="38">
        <v>9.89</v>
      </c>
      <c r="F12" s="10">
        <v>933500.6</v>
      </c>
      <c r="G12" s="39">
        <v>43248</v>
      </c>
      <c r="H12" s="39">
        <v>42884</v>
      </c>
      <c r="I12" s="10">
        <v>933500.6</v>
      </c>
      <c r="J12" s="35"/>
      <c r="K12" s="10"/>
      <c r="L12" s="12">
        <f t="shared" si="0"/>
        <v>933500.6</v>
      </c>
      <c r="M12" s="40"/>
      <c r="N12" s="12">
        <f t="shared" si="1"/>
        <v>933500.6</v>
      </c>
    </row>
    <row r="13" spans="1:14" s="3" customFormat="1" ht="18" customHeight="1">
      <c r="A13" s="8"/>
      <c r="B13" s="9" t="s">
        <v>29</v>
      </c>
      <c r="C13" s="10">
        <v>0</v>
      </c>
      <c r="D13" s="37" t="s">
        <v>41</v>
      </c>
      <c r="E13" s="38">
        <v>9.42</v>
      </c>
      <c r="F13" s="10">
        <v>236000</v>
      </c>
      <c r="G13" s="39">
        <v>43255</v>
      </c>
      <c r="H13" s="39">
        <v>42891</v>
      </c>
      <c r="I13" s="10">
        <v>236000</v>
      </c>
      <c r="J13" s="35"/>
      <c r="K13" s="10"/>
      <c r="L13" s="12">
        <f t="shared" si="0"/>
        <v>236000</v>
      </c>
      <c r="M13" s="40"/>
      <c r="N13" s="12">
        <f t="shared" si="1"/>
        <v>236000</v>
      </c>
    </row>
    <row r="14" spans="1:14" s="3" customFormat="1" ht="18" customHeight="1">
      <c r="A14" s="8"/>
      <c r="B14" s="9" t="s">
        <v>29</v>
      </c>
      <c r="C14" s="10">
        <v>0</v>
      </c>
      <c r="D14" s="37" t="s">
        <v>42</v>
      </c>
      <c r="E14" s="38">
        <v>9.44</v>
      </c>
      <c r="F14" s="10">
        <v>230000</v>
      </c>
      <c r="G14" s="39">
        <v>43255</v>
      </c>
      <c r="H14" s="39">
        <v>42891</v>
      </c>
      <c r="I14" s="10">
        <v>230000</v>
      </c>
      <c r="J14" s="35"/>
      <c r="K14" s="10"/>
      <c r="L14" s="12">
        <f t="shared" si="0"/>
        <v>230000</v>
      </c>
      <c r="M14" s="40"/>
      <c r="N14" s="12">
        <f t="shared" si="1"/>
        <v>230000</v>
      </c>
    </row>
    <row r="15" spans="1:14" s="3" customFormat="1" ht="18" customHeight="1">
      <c r="A15" s="8"/>
      <c r="B15" s="9" t="s">
        <v>29</v>
      </c>
      <c r="C15" s="10">
        <v>0</v>
      </c>
      <c r="D15" s="37" t="s">
        <v>45</v>
      </c>
      <c r="E15" s="38">
        <v>9.7</v>
      </c>
      <c r="F15" s="10">
        <v>133000</v>
      </c>
      <c r="G15" s="39">
        <v>43339</v>
      </c>
      <c r="H15" s="39">
        <v>42975</v>
      </c>
      <c r="I15" s="10">
        <v>133000</v>
      </c>
      <c r="J15" s="35"/>
      <c r="K15" s="10"/>
      <c r="L15" s="12">
        <f t="shared" si="0"/>
        <v>133000</v>
      </c>
      <c r="M15" s="40"/>
      <c r="N15" s="12">
        <f t="shared" si="1"/>
        <v>133000</v>
      </c>
    </row>
    <row r="16" spans="1:14" s="55" customFormat="1" ht="18" customHeight="1">
      <c r="A16" s="67"/>
      <c r="B16" s="70" t="s">
        <v>29</v>
      </c>
      <c r="C16" s="73">
        <v>0</v>
      </c>
      <c r="D16" s="76" t="s">
        <v>46</v>
      </c>
      <c r="E16" s="79">
        <v>8.97</v>
      </c>
      <c r="F16" s="73">
        <v>500000</v>
      </c>
      <c r="G16" s="82">
        <v>43403</v>
      </c>
      <c r="H16" s="50">
        <v>43039</v>
      </c>
      <c r="I16" s="51">
        <v>200000</v>
      </c>
      <c r="J16" s="52"/>
      <c r="K16" s="51"/>
      <c r="L16" s="53">
        <f t="shared" si="0"/>
        <v>200000</v>
      </c>
      <c r="M16" s="54"/>
      <c r="N16" s="53">
        <f t="shared" si="1"/>
        <v>200000</v>
      </c>
    </row>
    <row r="17" spans="1:14" s="55" customFormat="1" ht="18" customHeight="1">
      <c r="A17" s="68"/>
      <c r="B17" s="71"/>
      <c r="C17" s="74"/>
      <c r="D17" s="77"/>
      <c r="E17" s="80"/>
      <c r="F17" s="74"/>
      <c r="G17" s="83"/>
      <c r="H17" s="50">
        <v>43053</v>
      </c>
      <c r="I17" s="51">
        <v>150000</v>
      </c>
      <c r="J17" s="52"/>
      <c r="K17" s="51"/>
      <c r="L17" s="53">
        <f t="shared" si="0"/>
        <v>150000</v>
      </c>
      <c r="M17" s="54"/>
      <c r="N17" s="53">
        <f t="shared" si="1"/>
        <v>150000</v>
      </c>
    </row>
    <row r="18" spans="1:14" s="55" customFormat="1" ht="18" customHeight="1">
      <c r="A18" s="68"/>
      <c r="B18" s="71"/>
      <c r="C18" s="74"/>
      <c r="D18" s="77"/>
      <c r="E18" s="80"/>
      <c r="F18" s="74"/>
      <c r="G18" s="83"/>
      <c r="H18" s="50">
        <v>43073</v>
      </c>
      <c r="I18" s="51">
        <v>60000</v>
      </c>
      <c r="J18" s="52"/>
      <c r="K18" s="51"/>
      <c r="L18" s="53">
        <f t="shared" si="0"/>
        <v>60000</v>
      </c>
      <c r="M18" s="54"/>
      <c r="N18" s="53">
        <f t="shared" si="1"/>
        <v>60000</v>
      </c>
    </row>
    <row r="19" spans="1:14" s="55" customFormat="1" ht="18" customHeight="1">
      <c r="A19" s="69"/>
      <c r="B19" s="72"/>
      <c r="C19" s="75"/>
      <c r="D19" s="78"/>
      <c r="E19" s="81"/>
      <c r="F19" s="75"/>
      <c r="G19" s="84"/>
      <c r="H19" s="50">
        <v>43091</v>
      </c>
      <c r="I19" s="51">
        <v>90000</v>
      </c>
      <c r="J19" s="52"/>
      <c r="K19" s="51"/>
      <c r="L19" s="53">
        <f t="shared" si="0"/>
        <v>90000</v>
      </c>
      <c r="M19" s="54"/>
      <c r="N19" s="53">
        <f t="shared" si="1"/>
        <v>90000</v>
      </c>
    </row>
    <row r="20" spans="1:15" s="14" customFormat="1" ht="18" customHeight="1">
      <c r="A20" s="15"/>
      <c r="B20" s="16" t="s">
        <v>10</v>
      </c>
      <c r="C20" s="18">
        <f>SUM(C6:C14)</f>
        <v>1399500.6</v>
      </c>
      <c r="D20" s="18"/>
      <c r="E20" s="18"/>
      <c r="F20" s="18"/>
      <c r="G20" s="18"/>
      <c r="H20" s="18"/>
      <c r="I20" s="18"/>
      <c r="J20" s="18"/>
      <c r="K20" s="18">
        <f>K6+K7+K8+K9+K10+K11+K12+K13+K14+K15</f>
        <v>1399500.6</v>
      </c>
      <c r="L20" s="56">
        <f t="shared" si="0"/>
        <v>2132500.6</v>
      </c>
      <c r="M20" s="57"/>
      <c r="N20" s="57">
        <f>SUM(N6:N19)</f>
        <v>2132500.6</v>
      </c>
      <c r="O20" s="48"/>
    </row>
    <row r="21" spans="1:14" s="14" customFormat="1" ht="18" customHeight="1">
      <c r="A21" s="4" t="s">
        <v>11</v>
      </c>
      <c r="B21" s="63" t="s">
        <v>19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s="3" customFormat="1" ht="18" customHeight="1">
      <c r="A22" s="19"/>
      <c r="B22" s="20" t="s">
        <v>35</v>
      </c>
      <c r="C22" s="12">
        <v>0</v>
      </c>
      <c r="D22" s="8" t="s">
        <v>37</v>
      </c>
      <c r="E22" s="41">
        <v>0.1</v>
      </c>
      <c r="F22" s="12">
        <v>100000</v>
      </c>
      <c r="G22" s="11">
        <v>42814</v>
      </c>
      <c r="H22" s="11">
        <v>42765</v>
      </c>
      <c r="I22" s="12">
        <v>100000</v>
      </c>
      <c r="J22" s="11">
        <v>42814</v>
      </c>
      <c r="K22" s="12">
        <v>100000</v>
      </c>
      <c r="L22" s="12">
        <f>N22</f>
        <v>0</v>
      </c>
      <c r="M22" s="13"/>
      <c r="N22" s="12">
        <f>I22-K22</f>
        <v>0</v>
      </c>
    </row>
    <row r="23" spans="1:15" s="3" customFormat="1" ht="18" customHeight="1">
      <c r="A23" s="19"/>
      <c r="B23" s="20" t="s">
        <v>35</v>
      </c>
      <c r="C23" s="12">
        <v>0</v>
      </c>
      <c r="D23" s="8" t="s">
        <v>37</v>
      </c>
      <c r="E23" s="41">
        <v>0.1</v>
      </c>
      <c r="F23" s="12">
        <v>133000</v>
      </c>
      <c r="G23" s="11">
        <v>42976</v>
      </c>
      <c r="H23" s="11">
        <v>42927</v>
      </c>
      <c r="I23" s="12">
        <v>133000</v>
      </c>
      <c r="J23" s="11">
        <v>42976</v>
      </c>
      <c r="K23" s="12">
        <v>133000</v>
      </c>
      <c r="L23" s="12">
        <f>N23</f>
        <v>0</v>
      </c>
      <c r="M23" s="13"/>
      <c r="N23" s="12">
        <f>I23-K23</f>
        <v>0</v>
      </c>
      <c r="O23" s="3" t="s">
        <v>31</v>
      </c>
    </row>
    <row r="24" spans="1:14" s="55" customFormat="1" ht="18" customHeight="1">
      <c r="A24" s="19"/>
      <c r="B24" s="20" t="s">
        <v>35</v>
      </c>
      <c r="C24" s="53">
        <v>0</v>
      </c>
      <c r="D24" s="8" t="s">
        <v>37</v>
      </c>
      <c r="E24" s="41">
        <v>0.1</v>
      </c>
      <c r="F24" s="53">
        <v>40000</v>
      </c>
      <c r="G24" s="58">
        <v>43063</v>
      </c>
      <c r="H24" s="58">
        <v>43018</v>
      </c>
      <c r="I24" s="53">
        <v>40000</v>
      </c>
      <c r="J24" s="58">
        <v>43063</v>
      </c>
      <c r="K24" s="53">
        <v>40000</v>
      </c>
      <c r="L24" s="12">
        <f>N24</f>
        <v>0</v>
      </c>
      <c r="M24" s="59"/>
      <c r="N24" s="12">
        <f>I24-K24</f>
        <v>0</v>
      </c>
    </row>
    <row r="25" spans="1:14" s="55" customFormat="1" ht="30.75" customHeight="1">
      <c r="A25" s="19"/>
      <c r="B25" s="60" t="s">
        <v>47</v>
      </c>
      <c r="C25" s="53">
        <v>0</v>
      </c>
      <c r="D25" s="61" t="s">
        <v>48</v>
      </c>
      <c r="E25" s="41">
        <v>0.1</v>
      </c>
      <c r="F25" s="53">
        <v>53000</v>
      </c>
      <c r="G25" s="58">
        <v>44032</v>
      </c>
      <c r="H25" s="58">
        <v>43097</v>
      </c>
      <c r="I25" s="53">
        <v>53000</v>
      </c>
      <c r="J25" s="58"/>
      <c r="K25" s="53"/>
      <c r="L25" s="12">
        <f>N25</f>
        <v>53000</v>
      </c>
      <c r="M25" s="59"/>
      <c r="N25" s="12">
        <f>I25-K25</f>
        <v>53000</v>
      </c>
    </row>
    <row r="26" spans="1:18" s="14" customFormat="1" ht="18" customHeight="1">
      <c r="A26" s="8"/>
      <c r="B26" s="22" t="s">
        <v>10</v>
      </c>
      <c r="C26" s="17">
        <f>C22</f>
        <v>0</v>
      </c>
      <c r="D26" s="17"/>
      <c r="E26" s="17"/>
      <c r="F26" s="17"/>
      <c r="G26" s="17"/>
      <c r="H26" s="17"/>
      <c r="I26" s="17">
        <f>I22+I23+I24+I25</f>
        <v>326000</v>
      </c>
      <c r="J26" s="17"/>
      <c r="K26" s="17">
        <f>SUM(K22:K24)</f>
        <v>273000</v>
      </c>
      <c r="L26" s="56">
        <f>N26</f>
        <v>53000</v>
      </c>
      <c r="M26" s="17">
        <f>M22+M23</f>
        <v>0</v>
      </c>
      <c r="N26" s="17">
        <f>N22+N23+N24+N25</f>
        <v>53000</v>
      </c>
      <c r="R26" s="14" t="s">
        <v>31</v>
      </c>
    </row>
    <row r="27" spans="1:14" s="3" customFormat="1" ht="18" customHeight="1">
      <c r="A27" s="4" t="s">
        <v>12</v>
      </c>
      <c r="B27" s="63" t="s">
        <v>23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</row>
    <row r="28" spans="1:14" s="14" customFormat="1" ht="18" customHeight="1">
      <c r="A28" s="8"/>
      <c r="B28" s="22" t="s">
        <v>10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>
        <v>0</v>
      </c>
      <c r="M28" s="22"/>
      <c r="N28" s="8">
        <v>0</v>
      </c>
    </row>
    <row r="29" spans="1:14" s="3" customFormat="1" ht="18" customHeight="1">
      <c r="A29" s="4" t="s">
        <v>13</v>
      </c>
      <c r="B29" s="63" t="s">
        <v>24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</row>
    <row r="30" spans="1:14" s="3" customFormat="1" ht="18" customHeight="1">
      <c r="A30" s="8"/>
      <c r="B30" s="22" t="s">
        <v>10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>
        <v>0</v>
      </c>
      <c r="M30" s="22"/>
      <c r="N30" s="8">
        <v>0</v>
      </c>
    </row>
    <row r="31" spans="1:14" s="3" customFormat="1" ht="18" customHeight="1">
      <c r="A31" s="4" t="s">
        <v>14</v>
      </c>
      <c r="B31" s="63" t="s">
        <v>25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</row>
    <row r="32" spans="1:14" s="14" customFormat="1" ht="18" customHeight="1">
      <c r="A32" s="15"/>
      <c r="B32" s="23" t="s">
        <v>10</v>
      </c>
      <c r="C32" s="8">
        <v>0</v>
      </c>
      <c r="D32" s="24"/>
      <c r="E32" s="25"/>
      <c r="F32" s="26"/>
      <c r="G32" s="27"/>
      <c r="H32" s="26"/>
      <c r="I32" s="26"/>
      <c r="J32" s="28"/>
      <c r="K32" s="8"/>
      <c r="L32" s="8">
        <v>0</v>
      </c>
      <c r="M32" s="29"/>
      <c r="N32" s="8">
        <v>0</v>
      </c>
    </row>
    <row r="33" spans="1:14" s="3" customFormat="1" ht="18" customHeight="1">
      <c r="A33" s="4" t="s">
        <v>15</v>
      </c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s="3" customFormat="1" ht="18" customHeight="1">
      <c r="A34" s="8"/>
      <c r="B34" s="22" t="s">
        <v>10</v>
      </c>
      <c r="C34" s="8">
        <v>0</v>
      </c>
      <c r="D34" s="8"/>
      <c r="E34" s="8"/>
      <c r="F34" s="30"/>
      <c r="G34" s="8"/>
      <c r="H34" s="8"/>
      <c r="I34" s="8"/>
      <c r="J34" s="8"/>
      <c r="K34" s="8"/>
      <c r="L34" s="8">
        <v>0</v>
      </c>
      <c r="M34" s="22"/>
      <c r="N34" s="22"/>
    </row>
    <row r="35" spans="1:14" s="42" customFormat="1" ht="17.25" customHeight="1">
      <c r="A35" s="4" t="s">
        <v>17</v>
      </c>
      <c r="B35" s="31" t="s">
        <v>18</v>
      </c>
      <c r="C35" s="3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5" s="43" customFormat="1" ht="16.5">
      <c r="A36" s="15"/>
      <c r="B36" s="21" t="s">
        <v>10</v>
      </c>
      <c r="C36" s="18">
        <f>SUM(C20,C26)</f>
        <v>1399500.6</v>
      </c>
      <c r="D36" s="18"/>
      <c r="E36" s="18"/>
      <c r="F36" s="18"/>
      <c r="G36" s="18"/>
      <c r="H36" s="18"/>
      <c r="I36" s="18"/>
      <c r="J36" s="18"/>
      <c r="K36" s="18">
        <f>K20+K26+K32</f>
        <v>1672500.6</v>
      </c>
      <c r="L36" s="18">
        <f>L20+L26</f>
        <v>2185500.6</v>
      </c>
      <c r="M36" s="18"/>
      <c r="N36" s="18">
        <f>SUM(N20,N26)</f>
        <v>2185500.6</v>
      </c>
      <c r="O36" s="62"/>
    </row>
    <row r="37" spans="1:14" s="43" customFormat="1" ht="33" customHeight="1">
      <c r="A37" s="44"/>
      <c r="B37" s="66"/>
      <c r="C37" s="66"/>
      <c r="D37" s="66"/>
      <c r="E37" s="66"/>
      <c r="F37" s="66"/>
      <c r="G37" s="66"/>
      <c r="H37" s="66"/>
      <c r="I37" s="66"/>
      <c r="J37" s="66"/>
      <c r="K37" s="45"/>
      <c r="L37" s="45"/>
      <c r="M37" s="46"/>
      <c r="N37" s="47"/>
    </row>
  </sheetData>
  <sheetProtection/>
  <mergeCells count="22">
    <mergeCell ref="F2:G2"/>
    <mergeCell ref="B21:N21"/>
    <mergeCell ref="G16:G19"/>
    <mergeCell ref="H2:I2"/>
    <mergeCell ref="J2:K2"/>
    <mergeCell ref="L2:N2"/>
    <mergeCell ref="A1:N1"/>
    <mergeCell ref="A2:A3"/>
    <mergeCell ref="B2:B3"/>
    <mergeCell ref="C2:C3"/>
    <mergeCell ref="D2:D3"/>
    <mergeCell ref="E2:E3"/>
    <mergeCell ref="B27:N27"/>
    <mergeCell ref="B29:N29"/>
    <mergeCell ref="B31:N31"/>
    <mergeCell ref="B37:J37"/>
    <mergeCell ref="A16:A19"/>
    <mergeCell ref="B16:B19"/>
    <mergeCell ref="C16:C19"/>
    <mergeCell ref="D16:D19"/>
    <mergeCell ref="E16:E19"/>
    <mergeCell ref="F16:F1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2018-01-15T09:36:50Z</cp:lastPrinted>
  <dcterms:created xsi:type="dcterms:W3CDTF">2006-11-06T19:30:46Z</dcterms:created>
  <dcterms:modified xsi:type="dcterms:W3CDTF">2018-01-18T09:40:51Z</dcterms:modified>
  <cp:category/>
  <cp:version/>
  <cp:contentType/>
  <cp:contentStatus/>
</cp:coreProperties>
</file>