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2" sheetId="18" r:id="rId1"/>
  </sheets>
  <externalReferences>
    <externalReference r:id="rId2"/>
    <externalReference r:id="rId3"/>
  </externalReferences>
  <definedNames>
    <definedName name="_xlnm.Print_Titles" localSheetId="0">'Приложение 2'!$9:$10</definedName>
    <definedName name="_xlnm.Print_Area" localSheetId="0">'Приложение 2'!$A$1:$F$101</definedName>
  </definedNames>
  <calcPr calcId="152511"/>
</workbook>
</file>

<file path=xl/calcChain.xml><?xml version="1.0" encoding="utf-8"?>
<calcChain xmlns="http://schemas.openxmlformats.org/spreadsheetml/2006/main">
  <c r="F50" i="18"/>
  <c r="E50"/>
  <c r="E49"/>
  <c r="D48" l="1"/>
  <c r="C16" l="1"/>
  <c r="D96"/>
  <c r="E96" s="1"/>
  <c r="D95"/>
  <c r="E95" s="1"/>
  <c r="F94"/>
  <c r="E94"/>
  <c r="D93"/>
  <c r="C93"/>
  <c r="D92"/>
  <c r="F92" s="1"/>
  <c r="F91"/>
  <c r="E91"/>
  <c r="F90"/>
  <c r="E90"/>
  <c r="D89"/>
  <c r="C89"/>
  <c r="C86" s="1"/>
  <c r="F88"/>
  <c r="E88"/>
  <c r="F87"/>
  <c r="E87"/>
  <c r="D85"/>
  <c r="E85" s="1"/>
  <c r="D84"/>
  <c r="E84" s="1"/>
  <c r="D83"/>
  <c r="E83" s="1"/>
  <c r="F82"/>
  <c r="E82"/>
  <c r="D81"/>
  <c r="E81" s="1"/>
  <c r="F80"/>
  <c r="E80"/>
  <c r="D79"/>
  <c r="C79"/>
  <c r="C76" s="1"/>
  <c r="D78"/>
  <c r="E78" s="1"/>
  <c r="F77"/>
  <c r="E77"/>
  <c r="D75"/>
  <c r="F75" s="1"/>
  <c r="F74"/>
  <c r="E74"/>
  <c r="D73"/>
  <c r="E73" s="1"/>
  <c r="F72"/>
  <c r="E72"/>
  <c r="F71"/>
  <c r="E71"/>
  <c r="D70"/>
  <c r="F70" s="1"/>
  <c r="F69"/>
  <c r="E69"/>
  <c r="F68"/>
  <c r="E68"/>
  <c r="F67"/>
  <c r="E67"/>
  <c r="D66"/>
  <c r="F66" s="1"/>
  <c r="D65"/>
  <c r="F65" s="1"/>
  <c r="D64"/>
  <c r="E64" s="1"/>
  <c r="F63"/>
  <c r="E63"/>
  <c r="D62"/>
  <c r="F62" s="1"/>
  <c r="D61"/>
  <c r="E61" s="1"/>
  <c r="D60"/>
  <c r="E60" s="1"/>
  <c r="D59"/>
  <c r="E59" s="1"/>
  <c r="C58"/>
  <c r="F57"/>
  <c r="E57"/>
  <c r="F56"/>
  <c r="E56"/>
  <c r="F55"/>
  <c r="E55"/>
  <c r="D54"/>
  <c r="C54"/>
  <c r="E51"/>
  <c r="F51"/>
  <c r="C48"/>
  <c r="E48" s="1"/>
  <c r="E47"/>
  <c r="E46"/>
  <c r="E45"/>
  <c r="E44"/>
  <c r="F44"/>
  <c r="C43"/>
  <c r="C41" s="1"/>
  <c r="E42"/>
  <c r="E39"/>
  <c r="C38"/>
  <c r="F37"/>
  <c r="E36"/>
  <c r="C35"/>
  <c r="F34"/>
  <c r="F33"/>
  <c r="E33"/>
  <c r="C32"/>
  <c r="E31"/>
  <c r="F31"/>
  <c r="E30"/>
  <c r="F29"/>
  <c r="C28"/>
  <c r="E27"/>
  <c r="E25"/>
  <c r="E24"/>
  <c r="F24"/>
  <c r="E23"/>
  <c r="E22"/>
  <c r="C21"/>
  <c r="E20"/>
  <c r="E19"/>
  <c r="E18"/>
  <c r="E17"/>
  <c r="E15"/>
  <c r="F15"/>
  <c r="D14"/>
  <c r="C14"/>
  <c r="E13"/>
  <c r="C12"/>
  <c r="E54" l="1"/>
  <c r="E14"/>
  <c r="E93"/>
  <c r="D86"/>
  <c r="E86" s="1"/>
  <c r="F59"/>
  <c r="E92"/>
  <c r="F73"/>
  <c r="F84"/>
  <c r="E75"/>
  <c r="E66"/>
  <c r="F13"/>
  <c r="F19"/>
  <c r="F27"/>
  <c r="C26"/>
  <c r="C11" s="1"/>
  <c r="E40"/>
  <c r="D43"/>
  <c r="E43" s="1"/>
  <c r="F45"/>
  <c r="F60"/>
  <c r="E65"/>
  <c r="F83"/>
  <c r="F14"/>
  <c r="D21"/>
  <c r="F23"/>
  <c r="E29"/>
  <c r="E34"/>
  <c r="E37"/>
  <c r="E62"/>
  <c r="E70"/>
  <c r="E79"/>
  <c r="F81"/>
  <c r="E89"/>
  <c r="F93"/>
  <c r="C53"/>
  <c r="C52" s="1"/>
  <c r="D12"/>
  <c r="D32"/>
  <c r="D38"/>
  <c r="F54"/>
  <c r="D58"/>
  <c r="D76"/>
  <c r="F61"/>
  <c r="F64"/>
  <c r="F78"/>
  <c r="F79"/>
  <c r="F85"/>
  <c r="F89"/>
  <c r="F17"/>
  <c r="F20"/>
  <c r="D28"/>
  <c r="F30"/>
  <c r="F36"/>
  <c r="F42"/>
  <c r="F47"/>
  <c r="F48"/>
  <c r="D16"/>
  <c r="D35"/>
  <c r="F86" l="1"/>
  <c r="D41"/>
  <c r="E41" s="1"/>
  <c r="C97"/>
  <c r="E21"/>
  <c r="F21"/>
  <c r="F43"/>
  <c r="E16"/>
  <c r="F16"/>
  <c r="F12"/>
  <c r="E12"/>
  <c r="E35"/>
  <c r="F35"/>
  <c r="E28"/>
  <c r="F28"/>
  <c r="F58"/>
  <c r="D53"/>
  <c r="E58"/>
  <c r="F41"/>
  <c r="F76"/>
  <c r="E76"/>
  <c r="F32"/>
  <c r="E32"/>
  <c r="E38"/>
  <c r="D26"/>
  <c r="D52" l="1"/>
  <c r="E53"/>
  <c r="F53"/>
  <c r="F26"/>
  <c r="E26"/>
  <c r="D11"/>
  <c r="D97" l="1"/>
  <c r="F11"/>
  <c r="E11"/>
  <c r="E52"/>
  <c r="F52"/>
  <c r="E97" l="1"/>
  <c r="F97"/>
</calcChain>
</file>

<file path=xl/sharedStrings.xml><?xml version="1.0" encoding="utf-8"?>
<sst xmlns="http://schemas.openxmlformats.org/spreadsheetml/2006/main" count="196" uniqueCount="190">
  <si>
    <t>Код</t>
  </si>
  <si>
    <t>Наименование показателя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</si>
  <si>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</si>
  <si>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</si>
  <si>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</si>
  <si>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</si>
  <si>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2 02 15001 04 0000 150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</si>
  <si>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</si>
  <si>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</si>
  <si>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</si>
  <si>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</si>
  <si>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</si>
  <si>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</si>
  <si>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</si>
  <si>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</si>
  <si>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</si>
  <si>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</si>
  <si>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1 09 00000 00 0000 000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</si>
  <si>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</si>
  <si>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</si>
  <si>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</si>
  <si>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</si>
  <si>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</si>
  <si>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</si>
  <si>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</si>
  <si>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</si>
  <si>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</si>
  <si>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</si>
  <si>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1 05 00000 00 0000 000</t>
  </si>
  <si>
    <t>НАЛОГИ НА СОВОКУПНЫЙ ДОХОД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</si>
  <si>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</si>
  <si>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</si>
  <si>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</si>
  <si>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</si>
  <si>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</si>
  <si>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</si>
  <si>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</si>
  <si>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</si>
  <si>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</si>
  <si>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</si>
  <si>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</si>
  <si>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</si>
  <si>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</si>
  <si>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</si>
  <si>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</si>
  <si>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</si>
  <si>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</si>
  <si>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</si>
  <si>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</si>
  <si>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</si>
  <si>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</si>
  <si>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</si>
  <si>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</si>
  <si>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</si>
  <si>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</si>
  <si>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</si>
  <si>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</si>
  <si>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</si>
  <si>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</si>
  <si>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</si>
  <si>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</si>
  <si>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</si>
  <si>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</si>
  <si>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</si>
  <si>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</si>
  <si>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</si>
  <si>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</si>
  <si>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</si>
  <si>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</si>
  <si>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</si>
  <si>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</si>
  <si>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</si>
  <si>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</si>
  <si>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</si>
  <si>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 ( за исключением земельных участков бюджетных и автономных учреждений)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</si>
  <si>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</si>
  <si>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</si>
  <si>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</si>
  <si>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</si>
  <si>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</si>
  <si>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</si>
  <si>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</si>
  <si>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</si>
  <si>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</si>
  <si>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</si>
  <si>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</si>
  <si>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</si>
  <si>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</si>
  <si>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</si>
  <si>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ВСЕГО ДОХОДЫ</t>
  </si>
  <si>
    <t>Совета народных депутатов</t>
  </si>
  <si>
    <t>Приложение 2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</si>
  <si>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</si>
  <si>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</si>
  <si>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</si>
  <si>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2 02 20216 04 0000 150
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</si>
  <si>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</si>
  <si>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</si>
  <si>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</si>
  <si>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</si>
  <si>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</si>
  <si>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</si>
  <si>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</si>
  <si>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2 02 25243 04 0000 150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</si>
  <si>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</si>
  <si>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</si>
  <si>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</si>
  <si>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</si>
  <si>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2 02 25520 04 0000 150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</si>
  <si>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</si>
  <si>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>2 02 25555 04 0000 150</t>
  </si>
  <si>
    <t>2 02 29999 04 0000 150</t>
  </si>
  <si>
    <t>Прочие субсидии бюджетам городских округов</t>
  </si>
  <si>
    <t xml:space="preserve">2 02 30000 00 0000 150
</t>
  </si>
  <si>
    <t>Субвенции бюджетам бюджетной системы Российской Федерации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</si>
  <si>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</si>
  <si>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</si>
  <si>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</si>
  <si>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</si>
  <si>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</si>
  <si>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</si>
  <si>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</si>
  <si>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</si>
  <si>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</si>
  <si>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</si>
  <si>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</si>
  <si>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</si>
  <si>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2 02 35135 04 0000 150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</si>
  <si>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</si>
  <si>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</si>
  <si>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</si>
  <si>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</si>
  <si>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</si>
  <si>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</si>
  <si>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</si>
  <si>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</si>
  <si>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</si>
  <si>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2 02 45389 04 0000 150</t>
  </si>
  <si>
    <t>Межбюджетные трансферты, передаваемые бюджетам городских округов на развитие инфраструктуры дорожного хозяйства</t>
  </si>
  <si>
    <t>2 02 45418 04 0000 150</t>
  </si>
  <si>
    <t xml:space="preserve">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</si>
  <si>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2 02 49999 04 0000 150</t>
  </si>
  <si>
    <t xml:space="preserve">Прочие межбюджетные трансферты, передаваемые бюджетам городских округов </t>
  </si>
  <si>
    <t>2 02 25393 04 0000 150</t>
  </si>
  <si>
    <t>Субсидии бюджетам городских округов на финансовое обеспечение дорожной деятельности</t>
  </si>
  <si>
    <t>2 02 25519 04 0000 150</t>
  </si>
  <si>
    <t>Субсидия бюджетам городских округов на поддержку отрасли культуры</t>
  </si>
  <si>
    <t>2 02 49001 04 0000 150</t>
  </si>
  <si>
    <t>2 02 25333 04 0000 150</t>
  </si>
  <si>
    <t>Субсидии бюджетам городских округов на поддержку региональных программ по проектированию туристского кода центра города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</si>
  <si>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</si>
  <si>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</si>
  <si>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</si>
  <si>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</si>
  <si>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2 02 20077 04 0000 150
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</si>
  <si>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</si>
  <si>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 2 07 00000 00 0000 000</t>
  </si>
  <si>
    <t xml:space="preserve">ПРОЧИЕ БЕЗВОЗМЕЗДНЫЕ ПОСТУПЛЕНИЯ
</t>
  </si>
  <si>
    <t>2 07 04050 04 0000 150</t>
  </si>
  <si>
    <t xml:space="preserve">Прочие безвозмездные поступления в бюджеты городских округов </t>
  </si>
  <si>
    <t>1 17 15020 04 0000 150</t>
  </si>
  <si>
    <t>Инициативные платежи, зачисляемые в бюджеты городских округов</t>
  </si>
  <si>
    <t>2 02 19999 04 0000 150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</si>
  <si>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</si>
  <si>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</si>
  <si>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округов, за счет средств резервного фонда Правительства Российской Федерации.</t>
  </si>
  <si>
    <t>Прочие дотации бюджетам городских округов (Обеспечение расходов бюджета за счет дотаций (грантов) бюджетам субъектов РФ за достижение показателей деятельности органов исполнительной власти субъектов РФ)</t>
  </si>
  <si>
    <t>Субсидии бюджетам городских округов на строительство и реконструкцию (модернизацию) объектов питьевого водоснабжения</t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</si>
  <si>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</si>
  <si>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к решению Орловского городского </t>
  </si>
  <si>
    <t>Утверждено на 2023 год</t>
  </si>
  <si>
    <t>Исполнение к утвержденному бюджету</t>
  </si>
  <si>
    <t>(+;-)</t>
  </si>
  <si>
    <t>(%)</t>
  </si>
  <si>
    <t>1 05 02000 02 0000 110</t>
  </si>
  <si>
    <t>Единый налог на вмененный доход для отдельных видов деятельности</t>
  </si>
  <si>
    <t>х</t>
  </si>
  <si>
    <t>2 02 25245 04 0000 150</t>
  </si>
  <si>
    <t>Субсидии бюджетам городских округов на создание мемориального комплекса "Судбищенская битва"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</si>
  <si>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</si>
  <si>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</si>
  <si>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</si>
  <si>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</si>
  <si>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бюджета города Орла на 2023 год по источникам</t>
  </si>
  <si>
    <t>Исполнено</t>
  </si>
  <si>
    <t>в 31,3 р</t>
  </si>
  <si>
    <t>в 1,8 р</t>
  </si>
  <si>
    <t>в 4,1 р</t>
  </si>
  <si>
    <t xml:space="preserve">52/0786-ГС                                                                         </t>
  </si>
  <si>
    <t>31 мая 2024 г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</si>
</sst>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sz val="13"/>
      <name val="Times New Roman"/>
      <family val="1"/>
      <charset val="204"/>
    </font>
    <font>
      <sz val="10"/>
      <color indexed="18"/>
      <name val="Times New Roman"/>
      <family val="1"/>
    </font>
    <font>
      <sz val="13"/>
      <color indexed="18"/>
      <name val="Times New Roman"/>
      <family val="1"/>
    </font>
    <font>
      <sz val="13"/>
      <name val="Times New Roman"/>
      <family val="1"/>
    </font>
    <font>
      <sz val="10"/>
      <color indexed="18"/>
      <name val="Arial"/>
      <family val="2"/>
      <charset val="204"/>
    </font>
    <font>
      <b/>
      <sz val="13"/>
      <color indexed="18"/>
      <name val="Times New Roman"/>
      <family val="1"/>
    </font>
    <font>
      <b/>
      <sz val="13"/>
      <color indexed="18"/>
      <name val="Times New Roman"/>
      <family val="1"/>
      <charset val="204"/>
    </font>
    <font>
      <sz val="13"/>
      <color theme="1"/>
      <name val="Times New Roman"/>
      <family val="1"/>
    </font>
    <font>
      <b/>
      <sz val="13"/>
      <name val="Times New Roman"/>
      <family val="1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3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FF"/>
      <name val="Times New Roman"/>
      <family val="1"/>
    </font>
    <font>
      <sz val="10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Times New Roman"/>
      <family val="1"/>
    </font>
    <font>
      <b/>
      <sz val="10"/>
      <color rgb="FF000000"/>
      <name val="Arial"/>
      <family val="2"/>
      <charset val="204"/>
    </font>
    <font>
      <i/>
      <sz val="10"/>
      <name val="Arial"/>
      <family val="2"/>
      <charset val="204"/>
    </font>
    <font>
      <b/>
      <i/>
      <sz val="13"/>
      <color indexed="18"/>
      <name val="Times New Roman"/>
      <family val="1"/>
      <charset val="204"/>
    </font>
    <font>
      <sz val="13"/>
      <color indexed="18"/>
      <name val="Times New Roman"/>
      <family val="1"/>
      <charset val="204"/>
    </font>
    <font>
      <i/>
      <sz val="13"/>
      <color indexed="18"/>
      <name val="Times New Roman"/>
      <family val="1"/>
    </font>
    <font>
      <sz val="10"/>
      <color rgb="FF0000CC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/>
    <xf numFmtId="164" fontId="18" fillId="0" borderId="7">
      <alignment horizontal="right" vertical="center"/>
    </xf>
    <xf numFmtId="164" fontId="18" fillId="0" borderId="7">
      <alignment horizontal="right" vertical="center" shrinkToFit="1"/>
    </xf>
    <xf numFmtId="0" fontId="14" fillId="0" borderId="0"/>
    <xf numFmtId="49" fontId="23" fillId="0" borderId="7">
      <alignment horizontal="center" vertical="center" wrapText="1"/>
    </xf>
  </cellStyleXfs>
  <cellXfs count="74">
    <xf numFmtId="0" fontId="0" fillId="0" borderId="0" xfId="0"/>
    <xf numFmtId="0" fontId="2" fillId="0" borderId="0" xfId="0" applyFont="1" applyFill="1" applyAlignment="1">
      <alignment vertical="top"/>
    </xf>
    <xf numFmtId="0" fontId="9" fillId="0" borderId="0" xfId="0" applyFont="1" applyFill="1"/>
    <xf numFmtId="0" fontId="8" fillId="0" borderId="3" xfId="0" applyFont="1" applyFill="1" applyBorder="1" applyAlignment="1">
      <alignment vertical="top" wrapText="1"/>
    </xf>
    <xf numFmtId="0" fontId="2" fillId="0" borderId="0" xfId="0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/>
    <xf numFmtId="0" fontId="1" fillId="0" borderId="3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3" borderId="0" xfId="0" applyFont="1" applyFill="1"/>
    <xf numFmtId="0" fontId="1" fillId="0" borderId="0" xfId="0" applyFont="1" applyFill="1" applyAlignment="1">
      <alignment wrapText="1"/>
    </xf>
    <xf numFmtId="0" fontId="13" fillId="2" borderId="3" xfId="0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justify" vertical="top" wrapText="1"/>
    </xf>
    <xf numFmtId="164" fontId="2" fillId="0" borderId="0" xfId="0" applyNumberFormat="1" applyFont="1" applyFill="1"/>
    <xf numFmtId="164" fontId="8" fillId="0" borderId="3" xfId="0" applyNumberFormat="1" applyFont="1" applyFill="1" applyBorder="1" applyAlignment="1">
      <alignment horizontal="justify" vertical="top" wrapText="1"/>
    </xf>
    <xf numFmtId="0" fontId="17" fillId="2" borderId="0" xfId="0" applyFont="1" applyFill="1"/>
    <xf numFmtId="0" fontId="8" fillId="2" borderId="0" xfId="0" applyFont="1" applyFill="1" applyAlignment="1">
      <alignment horizontal="right" vertical="top"/>
    </xf>
    <xf numFmtId="164" fontId="8" fillId="2" borderId="3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6" fillId="2" borderId="3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vertical="top"/>
    </xf>
    <xf numFmtId="0" fontId="7" fillId="2" borderId="3" xfId="0" applyFont="1" applyFill="1" applyBorder="1" applyAlignment="1">
      <alignment vertical="top"/>
    </xf>
    <xf numFmtId="164" fontId="7" fillId="2" borderId="3" xfId="0" applyNumberFormat="1" applyFont="1" applyFill="1" applyBorder="1" applyAlignment="1">
      <alignment vertical="top"/>
    </xf>
    <xf numFmtId="0" fontId="1" fillId="2" borderId="3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/>
    </xf>
    <xf numFmtId="164" fontId="8" fillId="2" borderId="3" xfId="0" applyNumberFormat="1" applyFont="1" applyFill="1" applyBorder="1" applyAlignment="1">
      <alignment horizontal="right" vertical="top"/>
    </xf>
    <xf numFmtId="164" fontId="12" fillId="2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/>
    </xf>
    <xf numFmtId="164" fontId="13" fillId="2" borderId="3" xfId="0" applyNumberFormat="1" applyFont="1" applyFill="1" applyBorder="1" applyAlignment="1">
      <alignment vertical="top"/>
    </xf>
    <xf numFmtId="0" fontId="8" fillId="0" borderId="0" xfId="0" applyFont="1"/>
    <xf numFmtId="0" fontId="8" fillId="2" borderId="0" xfId="0" applyFont="1" applyFill="1" applyAlignment="1">
      <alignment horizontal="left" vertical="top"/>
    </xf>
    <xf numFmtId="164" fontId="8" fillId="2" borderId="3" xfId="0" applyNumberFormat="1" applyFont="1" applyFill="1" applyBorder="1" applyAlignment="1">
      <alignment vertical="top" wrapText="1"/>
    </xf>
    <xf numFmtId="0" fontId="16" fillId="2" borderId="3" xfId="0" applyFont="1" applyFill="1" applyBorder="1" applyAlignment="1">
      <alignment horizontal="center" vertical="top"/>
    </xf>
    <xf numFmtId="164" fontId="11" fillId="2" borderId="3" xfId="0" applyNumberFormat="1" applyFont="1" applyFill="1" applyBorder="1" applyAlignment="1">
      <alignment vertical="top"/>
    </xf>
    <xf numFmtId="0" fontId="19" fillId="0" borderId="3" xfId="0" applyFont="1" applyFill="1" applyBorder="1" applyAlignment="1">
      <alignment horizontal="center" vertical="top"/>
    </xf>
    <xf numFmtId="0" fontId="20" fillId="2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vertical="top"/>
    </xf>
    <xf numFmtId="164" fontId="22" fillId="2" borderId="3" xfId="0" applyNumberFormat="1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left" vertical="top" wrapText="1"/>
    </xf>
    <xf numFmtId="164" fontId="22" fillId="0" borderId="3" xfId="0" applyNumberFormat="1" applyFont="1" applyFill="1" applyBorder="1" applyAlignment="1">
      <alignment vertical="top" wrapText="1"/>
    </xf>
    <xf numFmtId="0" fontId="8" fillId="2" borderId="3" xfId="0" applyNumberFormat="1" applyFont="1" applyFill="1" applyBorder="1" applyAlignment="1">
      <alignment horizontal="justify" vertical="center" wrapText="1"/>
    </xf>
    <xf numFmtId="0" fontId="8" fillId="2" borderId="3" xfId="0" applyFont="1" applyFill="1" applyBorder="1" applyAlignment="1">
      <alignment horizontal="justify" vertical="center" wrapText="1"/>
    </xf>
    <xf numFmtId="3" fontId="8" fillId="2" borderId="3" xfId="4" applyNumberFormat="1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vertical="top" wrapText="1"/>
    </xf>
    <xf numFmtId="0" fontId="3" fillId="3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2" fillId="0" borderId="3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164" fontId="25" fillId="2" borderId="3" xfId="0" applyNumberFormat="1" applyFont="1" applyFill="1" applyBorder="1" applyAlignment="1">
      <alignment vertical="top"/>
    </xf>
    <xf numFmtId="164" fontId="26" fillId="0" borderId="3" xfId="0" applyNumberFormat="1" applyFont="1" applyFill="1" applyBorder="1" applyAlignment="1">
      <alignment vertical="top"/>
    </xf>
    <xf numFmtId="164" fontId="27" fillId="0" borderId="3" xfId="0" applyNumberFormat="1" applyFont="1" applyFill="1" applyBorder="1" applyAlignment="1">
      <alignment vertical="top"/>
    </xf>
    <xf numFmtId="164" fontId="27" fillId="0" borderId="3" xfId="0" applyNumberFormat="1" applyFont="1" applyFill="1" applyBorder="1" applyAlignment="1">
      <alignment horizontal="right" vertical="top"/>
    </xf>
    <xf numFmtId="0" fontId="28" fillId="0" borderId="0" xfId="0" applyFont="1" applyFill="1"/>
    <xf numFmtId="164" fontId="5" fillId="0" borderId="3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right"/>
    </xf>
    <xf numFmtId="164" fontId="21" fillId="0" borderId="3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</cellXfs>
  <cellStyles count="6">
    <cellStyle name="st31" xfId="3"/>
    <cellStyle name="st35" xfId="2"/>
    <cellStyle name="xl25" xfId="5"/>
    <cellStyle name="Обычный" xfId="0" builtinId="0"/>
    <cellStyle name="Обычный 2" xfId="1"/>
    <cellStyle name="Обычный_Сводная бюдж.роспись по доходам 2006г" xfId="4"/>
  </cellStyles>
  <dxfs count="0"/>
  <tableStyles count="0" defaultTableStyle="TableStyleMedium9" defaultPivotStyle="PivotStyleLight16"/>
  <colors>
    <mruColors>
      <color rgb="FF0000FF"/>
      <color rgb="FF00FFFF"/>
      <color rgb="FF052B97"/>
      <color rgb="FF590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_&#1076;&#1086;&#1093;&#1086;&#1076;&#1086;&#1074;\&#1057;&#1087;&#1088;&#1072;&#1074;&#1082;&#1072;%20&#1087;&#1086;%20&#1076;&#1086;&#1093;&#1086;&#1076;&#1072;&#1084;\2023\&#1076;&#1077;&#1082;&#1072;&#1073;&#1088;&#1100;23\&#1085;&#1072;%2001.01.24_3%20&#1076;&#1083;&#1103;%20&#1089;&#1074;&#1077;&#1088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_&#1076;&#1086;&#1093;&#1086;&#1076;&#1086;&#1074;\&#1041;&#1102;&#1076;&#1078;&#1077;&#1090;%20=%202023\&#1041;&#1077;&#1079;&#1074;&#1086;&#1079;&#1084;&#1077;&#1079;&#1076;&#1085;&#1099;&#1077;%20&#1087;&#1086;&#1089;&#1090;&#1091;&#1087;&#1083;&#1077;&#1085;&#1080;&#1103;%202023%20&#1075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Расходы"/>
      <sheetName val="Источники"/>
      <sheetName val="КонсТабл"/>
    </sheetNames>
    <sheetDataSet>
      <sheetData sheetId="0">
        <row r="22">
          <cell r="U22">
            <v>1756025.65292</v>
          </cell>
        </row>
        <row r="196">
          <cell r="U196">
            <v>9320.96299</v>
          </cell>
        </row>
        <row r="198">
          <cell r="U198">
            <v>1261448.2595899999</v>
          </cell>
        </row>
        <row r="200">
          <cell r="U200">
            <v>1306305.4237500001</v>
          </cell>
        </row>
        <row r="202">
          <cell r="U202">
            <v>27344.239000000001</v>
          </cell>
        </row>
        <row r="206">
          <cell r="U206">
            <v>2704.375</v>
          </cell>
        </row>
        <row r="208">
          <cell r="U208">
            <v>137646.59413999997</v>
          </cell>
        </row>
        <row r="210">
          <cell r="U210">
            <v>32275.7284</v>
          </cell>
        </row>
        <row r="218">
          <cell r="U218">
            <v>387690.83613000001</v>
          </cell>
        </row>
        <row r="224">
          <cell r="U224">
            <v>170193.40549</v>
          </cell>
        </row>
        <row r="228">
          <cell r="U228">
            <v>17305.98</v>
          </cell>
        </row>
        <row r="233">
          <cell r="U233">
            <v>43137.038099999998</v>
          </cell>
        </row>
        <row r="235">
          <cell r="U235">
            <v>46700</v>
          </cell>
        </row>
        <row r="239">
          <cell r="U239">
            <v>180231.73459000001</v>
          </cell>
        </row>
        <row r="243">
          <cell r="U243">
            <v>9780.2581499999997</v>
          </cell>
        </row>
        <row r="245">
          <cell r="U245">
            <v>17670.494079999997</v>
          </cell>
        </row>
        <row r="247">
          <cell r="U247">
            <v>3594009.7</v>
          </cell>
        </row>
        <row r="254">
          <cell r="U254">
            <v>1501391.05274</v>
          </cell>
        </row>
        <row r="260">
          <cell r="U260">
            <v>1303101.7923399999</v>
          </cell>
        </row>
        <row r="267">
          <cell r="U267">
            <v>28701.69297</v>
          </cell>
        </row>
        <row r="270">
          <cell r="U270">
            <v>-135570.73633000001</v>
          </cell>
        </row>
      </sheetData>
      <sheetData sheetId="1"/>
      <sheetData sheetId="2">
        <row r="28">
          <cell r="U28">
            <v>379087.16241000005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"/>
      <sheetName val="на 01.02.2023"/>
      <sheetName val="на 01.03.2023"/>
      <sheetName val="на 01.04.2023"/>
      <sheetName val="на 01.05.2023"/>
      <sheetName val="на 01.06.2023"/>
      <sheetName val="на 01.07.2023"/>
      <sheetName val="на 01.08.2023"/>
      <sheetName val="на 01.09.2023"/>
      <sheetName val="на 01.10.2023"/>
      <sheetName val="на 01.11.2023 "/>
      <sheetName val="на 01.12.2023  "/>
      <sheetName val="на 01.01.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V3">
            <v>112842.08447999973</v>
          </cell>
        </row>
      </sheetData>
      <sheetData sheetId="12">
        <row r="128">
          <cell r="G128">
            <v>1503775.7188599999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1231"/>
  <sheetViews>
    <sheetView tabSelected="1" view="pageBreakPreview" zoomScale="90" zoomScaleSheetLayoutView="90" workbookViewId="0">
      <selection activeCell="B18" sqref="B18"/>
    </sheetView>
  </sheetViews>
  <sheetFormatPr defaultColWidth="19.85546875" defaultRowHeight="12.75"/>
  <cols>
    <col min="1" max="1" width="22.7109375" style="5" customWidth="1"/>
    <col min="2" max="2" width="54.5703125" style="7" customWidth="1"/>
    <col min="3" max="3" width="14.28515625" style="7" customWidth="1"/>
    <col min="4" max="4" width="14.42578125" style="4" customWidth="1"/>
    <col min="5" max="5" width="12.28515625" style="4" customWidth="1"/>
    <col min="6" max="6" width="9" style="4" customWidth="1"/>
    <col min="7" max="16384" width="19.85546875" style="4"/>
  </cols>
  <sheetData>
    <row r="1" spans="1:6">
      <c r="B1" s="5"/>
      <c r="D1" s="52"/>
      <c r="F1" s="52" t="s">
        <v>91</v>
      </c>
    </row>
    <row r="2" spans="1:6">
      <c r="A2" s="6"/>
      <c r="B2" s="6"/>
      <c r="D2" s="52"/>
      <c r="F2" s="52" t="s">
        <v>169</v>
      </c>
    </row>
    <row r="3" spans="1:6">
      <c r="A3" s="6"/>
      <c r="B3" s="6"/>
      <c r="D3" s="52"/>
      <c r="F3" s="52" t="s">
        <v>90</v>
      </c>
    </row>
    <row r="4" spans="1:6" s="1" customFormat="1">
      <c r="C4" s="1" t="s">
        <v>188</v>
      </c>
      <c r="D4" s="52"/>
      <c r="E4" s="1" t="s">
        <v>189</v>
      </c>
      <c r="F4" s="52"/>
    </row>
    <row r="5" spans="1:6">
      <c r="A5" s="6"/>
      <c r="B5" s="6"/>
      <c r="D5" s="10"/>
    </row>
    <row r="6" spans="1:6" ht="8.25" customHeight="1">
      <c r="A6" s="6"/>
      <c r="B6" s="6"/>
      <c r="D6" s="10"/>
    </row>
    <row r="7" spans="1:6" s="19" customFormat="1" ht="21.75" customHeight="1">
      <c r="A7" s="65" t="s">
        <v>183</v>
      </c>
      <c r="B7" s="65"/>
      <c r="C7" s="65"/>
      <c r="D7" s="65"/>
      <c r="E7" s="65"/>
      <c r="F7" s="65"/>
    </row>
    <row r="8" spans="1:6" ht="15.75" customHeight="1">
      <c r="A8" s="6"/>
      <c r="B8" s="53"/>
      <c r="C8" s="54"/>
    </row>
    <row r="9" spans="1:6" ht="25.5" customHeight="1">
      <c r="A9" s="66" t="s">
        <v>0</v>
      </c>
      <c r="B9" s="66" t="s">
        <v>1</v>
      </c>
      <c r="C9" s="68" t="s">
        <v>170</v>
      </c>
      <c r="D9" s="70" t="s">
        <v>184</v>
      </c>
      <c r="E9" s="72" t="s">
        <v>171</v>
      </c>
      <c r="F9" s="73"/>
    </row>
    <row r="10" spans="1:6" ht="12.75" customHeight="1">
      <c r="A10" s="67"/>
      <c r="B10" s="67"/>
      <c r="C10" s="69"/>
      <c r="D10" s="71"/>
      <c r="E10" s="55" t="s">
        <v>172</v>
      </c>
      <c r="F10" s="56" t="s">
        <v>173</v>
      </c>
    </row>
    <row r="11" spans="1:6" s="2" customFormat="1" ht="17.25">
      <c r="A11" s="20" t="s">
        <v>18</v>
      </c>
      <c r="B11" s="21" t="s">
        <v>19</v>
      </c>
      <c r="C11" s="41">
        <f>C12+C14+C16+C21+C24+C26+C38+C40+C41+C47+C48</f>
        <v>3154131.1349999998</v>
      </c>
      <c r="D11" s="41">
        <f>D12+D14+D16+D21+D24+D25+D26+D38+D40+D41+D47+D48</f>
        <v>3133059.3492100001</v>
      </c>
      <c r="E11" s="41">
        <f>D11-C11</f>
        <v>-21071.785789999645</v>
      </c>
      <c r="F11" s="57">
        <f>D11/C11*100</f>
        <v>99.331930573330467</v>
      </c>
    </row>
    <row r="12" spans="1:6" s="2" customFormat="1" ht="16.5">
      <c r="A12" s="20" t="s">
        <v>20</v>
      </c>
      <c r="B12" s="22" t="s">
        <v>21</v>
      </c>
      <c r="C12" s="23">
        <f>SUM(C13)</f>
        <v>1662358</v>
      </c>
      <c r="D12" s="23">
        <f>SUM(D13)</f>
        <v>1756025.65292</v>
      </c>
      <c r="E12" s="58">
        <f>D12-C12</f>
        <v>93667.652920000022</v>
      </c>
      <c r="F12" s="59">
        <f>D12/C12*100</f>
        <v>105.63462580984361</v>
      </c>
    </row>
    <row r="13" spans="1:6" ht="16.5">
      <c r="A13" s="24" t="s">
        <v>22</v>
      </c>
      <c r="B13" s="25" t="s">
        <v>23</v>
      </c>
      <c r="C13" s="18">
        <v>1662358</v>
      </c>
      <c r="D13" s="18">
        <v>1756025.65292</v>
      </c>
      <c r="E13" s="18">
        <f t="shared" ref="E13:E79" si="0">D13-C13</f>
        <v>93667.652920000022</v>
      </c>
      <c r="F13" s="18">
        <f t="shared" ref="F13:F78" si="1">D13/C13*100</f>
        <v>105.63462580984361</v>
      </c>
    </row>
    <row r="14" spans="1:6" s="2" customFormat="1" ht="49.5">
      <c r="A14" s="20" t="s">
        <v>24</v>
      </c>
      <c r="B14" s="26" t="s">
        <v>25</v>
      </c>
      <c r="C14" s="23">
        <f>C15</f>
        <v>13900</v>
      </c>
      <c r="D14" s="23">
        <f>D15</f>
        <v>15830.05564</v>
      </c>
      <c r="E14" s="58">
        <f t="shared" si="0"/>
        <v>1930.0556400000005</v>
      </c>
      <c r="F14" s="59">
        <f t="shared" si="1"/>
        <v>113.88529237410071</v>
      </c>
    </row>
    <row r="15" spans="1:6" ht="49.5">
      <c r="A15" s="24" t="s">
        <v>26</v>
      </c>
      <c r="B15" s="25" t="s">
        <v>27</v>
      </c>
      <c r="C15" s="18">
        <v>13900</v>
      </c>
      <c r="D15" s="18">
        <v>15830.05564</v>
      </c>
      <c r="E15" s="18">
        <f t="shared" si="0"/>
        <v>1930.0556400000005</v>
      </c>
      <c r="F15" s="18">
        <f t="shared" si="1"/>
        <v>113.88529237410071</v>
      </c>
    </row>
    <row r="16" spans="1:6" s="2" customFormat="1" ht="16.5">
      <c r="A16" s="20" t="s">
        <v>28</v>
      </c>
      <c r="B16" s="22" t="s">
        <v>29</v>
      </c>
      <c r="C16" s="23">
        <f>C17+C18+C19+C20</f>
        <v>389120</v>
      </c>
      <c r="D16" s="23">
        <f>D17+D18+D19+D20</f>
        <v>305369.03000000003</v>
      </c>
      <c r="E16" s="58">
        <f t="shared" si="0"/>
        <v>-83750.969999999972</v>
      </c>
      <c r="F16" s="59">
        <f t="shared" si="1"/>
        <v>78.476827199835526</v>
      </c>
    </row>
    <row r="17" spans="1:6" s="2" customFormat="1" ht="33">
      <c r="A17" s="24" t="s">
        <v>14</v>
      </c>
      <c r="B17" s="25" t="s">
        <v>15</v>
      </c>
      <c r="C17" s="18">
        <v>259900</v>
      </c>
      <c r="D17" s="18">
        <v>244719.85927000002</v>
      </c>
      <c r="E17" s="58">
        <f t="shared" si="0"/>
        <v>-15180.140729999985</v>
      </c>
      <c r="F17" s="59">
        <f t="shared" si="1"/>
        <v>94.159237887649113</v>
      </c>
    </row>
    <row r="18" spans="1:6" s="2" customFormat="1" ht="33">
      <c r="A18" s="8" t="s">
        <v>174</v>
      </c>
      <c r="B18" s="3" t="s">
        <v>175</v>
      </c>
      <c r="C18" s="18">
        <v>0</v>
      </c>
      <c r="D18" s="18">
        <v>-930.29160000000002</v>
      </c>
      <c r="E18" s="58">
        <f t="shared" si="0"/>
        <v>-930.29160000000002</v>
      </c>
      <c r="F18" s="60" t="s">
        <v>176</v>
      </c>
    </row>
    <row r="19" spans="1:6" ht="16.5">
      <c r="A19" s="24" t="s">
        <v>30</v>
      </c>
      <c r="B19" s="27" t="s">
        <v>16</v>
      </c>
      <c r="C19" s="28">
        <v>3820</v>
      </c>
      <c r="D19" s="28">
        <v>4214.8550599999999</v>
      </c>
      <c r="E19" s="58">
        <f t="shared" si="0"/>
        <v>394.85505999999987</v>
      </c>
      <c r="F19" s="59">
        <f t="shared" si="1"/>
        <v>110.33651989528796</v>
      </c>
    </row>
    <row r="20" spans="1:6" ht="33">
      <c r="A20" s="24" t="s">
        <v>31</v>
      </c>
      <c r="B20" s="25" t="s">
        <v>32</v>
      </c>
      <c r="C20" s="29">
        <v>125400</v>
      </c>
      <c r="D20" s="29">
        <v>57364.60727</v>
      </c>
      <c r="E20" s="58">
        <f t="shared" si="0"/>
        <v>-68035.392729999992</v>
      </c>
      <c r="F20" s="59">
        <f t="shared" si="1"/>
        <v>45.745300853269541</v>
      </c>
    </row>
    <row r="21" spans="1:6" s="2" customFormat="1" ht="16.5">
      <c r="A21" s="20" t="s">
        <v>33</v>
      </c>
      <c r="B21" s="26" t="s">
        <v>34</v>
      </c>
      <c r="C21" s="30">
        <f>SUM(C22+C23)</f>
        <v>349000</v>
      </c>
      <c r="D21" s="30">
        <f>SUM(D22+D23)</f>
        <v>453318.65641</v>
      </c>
      <c r="E21" s="58">
        <f t="shared" si="0"/>
        <v>104318.65641</v>
      </c>
      <c r="F21" s="59">
        <f t="shared" si="1"/>
        <v>129.890732495702</v>
      </c>
    </row>
    <row r="22" spans="1:6" ht="16.5">
      <c r="A22" s="24" t="s">
        <v>35</v>
      </c>
      <c r="B22" s="27" t="s">
        <v>36</v>
      </c>
      <c r="C22" s="28">
        <v>91900</v>
      </c>
      <c r="D22" s="28">
        <v>165159.98613999999</v>
      </c>
      <c r="E22" s="58">
        <f t="shared" si="0"/>
        <v>73259.986139999994</v>
      </c>
      <c r="F22" s="60" t="s">
        <v>186</v>
      </c>
    </row>
    <row r="23" spans="1:6" ht="16.5">
      <c r="A23" s="24" t="s">
        <v>37</v>
      </c>
      <c r="B23" s="27" t="s">
        <v>38</v>
      </c>
      <c r="C23" s="28">
        <v>257100</v>
      </c>
      <c r="D23" s="28">
        <v>288158.67027</v>
      </c>
      <c r="E23" s="58">
        <f t="shared" si="0"/>
        <v>31058.670270000002</v>
      </c>
      <c r="F23" s="59">
        <f t="shared" si="1"/>
        <v>112.08038516919487</v>
      </c>
    </row>
    <row r="24" spans="1:6" ht="16.5">
      <c r="A24" s="24" t="s">
        <v>39</v>
      </c>
      <c r="B24" s="27" t="s">
        <v>40</v>
      </c>
      <c r="C24" s="28">
        <v>63934</v>
      </c>
      <c r="D24" s="28">
        <v>61737.08713</v>
      </c>
      <c r="E24" s="58">
        <f t="shared" si="0"/>
        <v>-2196.9128700000001</v>
      </c>
      <c r="F24" s="59">
        <f t="shared" si="1"/>
        <v>96.56378003879</v>
      </c>
    </row>
    <row r="25" spans="1:6" ht="49.5">
      <c r="A25" s="8" t="s">
        <v>17</v>
      </c>
      <c r="B25" s="3" t="s">
        <v>41</v>
      </c>
      <c r="C25" s="28">
        <v>0</v>
      </c>
      <c r="D25" s="28">
        <v>18.61279</v>
      </c>
      <c r="E25" s="58">
        <f t="shared" si="0"/>
        <v>18.61279</v>
      </c>
      <c r="F25" s="60" t="s">
        <v>176</v>
      </c>
    </row>
    <row r="26" spans="1:6" s="2" customFormat="1" ht="55.9" customHeight="1">
      <c r="A26" s="20" t="s">
        <v>42</v>
      </c>
      <c r="B26" s="26" t="s">
        <v>43</v>
      </c>
      <c r="C26" s="28">
        <f>C27+C28+C35+C37+C32</f>
        <v>350734</v>
      </c>
      <c r="D26" s="28">
        <f>D27+D28+D35+D37+D32</f>
        <v>270647.34894</v>
      </c>
      <c r="E26" s="58">
        <f t="shared" si="0"/>
        <v>-80086.651060000004</v>
      </c>
      <c r="F26" s="59">
        <f t="shared" si="1"/>
        <v>77.165985886740373</v>
      </c>
    </row>
    <row r="27" spans="1:6" ht="99">
      <c r="A27" s="24" t="s">
        <v>44</v>
      </c>
      <c r="B27" s="25" t="s">
        <v>45</v>
      </c>
      <c r="C27" s="28">
        <v>5500</v>
      </c>
      <c r="D27" s="28">
        <v>1095.058</v>
      </c>
      <c r="E27" s="58">
        <f t="shared" si="0"/>
        <v>-4404.942</v>
      </c>
      <c r="F27" s="59">
        <f t="shared" si="1"/>
        <v>19.910145454545454</v>
      </c>
    </row>
    <row r="28" spans="1:6" s="2" customFormat="1" ht="115.5">
      <c r="A28" s="20" t="s">
        <v>46</v>
      </c>
      <c r="B28" s="26" t="s">
        <v>47</v>
      </c>
      <c r="C28" s="28">
        <f>C29+C30+C31</f>
        <v>275030</v>
      </c>
      <c r="D28" s="28">
        <f>D29+D30+D31</f>
        <v>198136.92511000001</v>
      </c>
      <c r="E28" s="58">
        <f t="shared" si="0"/>
        <v>-76893.074889999989</v>
      </c>
      <c r="F28" s="59">
        <f t="shared" si="1"/>
        <v>72.041931829254992</v>
      </c>
    </row>
    <row r="29" spans="1:6" ht="89.45" customHeight="1">
      <c r="A29" s="24" t="s">
        <v>48</v>
      </c>
      <c r="B29" s="25" t="s">
        <v>49</v>
      </c>
      <c r="C29" s="18">
        <v>173948</v>
      </c>
      <c r="D29" s="18">
        <v>108889.62579000001</v>
      </c>
      <c r="E29" s="58">
        <f t="shared" si="0"/>
        <v>-65058.374209999994</v>
      </c>
      <c r="F29" s="59">
        <f t="shared" si="1"/>
        <v>62.598952439809594</v>
      </c>
    </row>
    <row r="30" spans="1:6" ht="115.5">
      <c r="A30" s="24" t="s">
        <v>50</v>
      </c>
      <c r="B30" s="25" t="s">
        <v>51</v>
      </c>
      <c r="C30" s="18">
        <v>27838</v>
      </c>
      <c r="D30" s="18">
        <v>12270.34081</v>
      </c>
      <c r="E30" s="58">
        <f t="shared" si="0"/>
        <v>-15567.65919</v>
      </c>
      <c r="F30" s="59">
        <f t="shared" si="1"/>
        <v>44.077666534952222</v>
      </c>
    </row>
    <row r="31" spans="1:6" ht="115.5">
      <c r="A31" s="24" t="s">
        <v>52</v>
      </c>
      <c r="B31" s="25" t="s">
        <v>53</v>
      </c>
      <c r="C31" s="18">
        <v>73244</v>
      </c>
      <c r="D31" s="18">
        <v>76976.958510000011</v>
      </c>
      <c r="E31" s="58">
        <f t="shared" si="0"/>
        <v>3732.9585100000113</v>
      </c>
      <c r="F31" s="59">
        <f t="shared" si="1"/>
        <v>105.09660656162964</v>
      </c>
    </row>
    <row r="32" spans="1:6" s="2" customFormat="1" ht="66">
      <c r="A32" s="20" t="s">
        <v>54</v>
      </c>
      <c r="B32" s="26" t="s">
        <v>55</v>
      </c>
      <c r="C32" s="18">
        <f>C33+C34</f>
        <v>5712</v>
      </c>
      <c r="D32" s="18">
        <f>D33+D34</f>
        <v>4814.8848400000006</v>
      </c>
      <c r="E32" s="58">
        <f t="shared" si="0"/>
        <v>-897.11515999999938</v>
      </c>
      <c r="F32" s="59">
        <f t="shared" si="1"/>
        <v>84.294202380952385</v>
      </c>
    </row>
    <row r="33" spans="1:6" ht="148.5">
      <c r="A33" s="24" t="s">
        <v>56</v>
      </c>
      <c r="B33" s="25" t="s">
        <v>9</v>
      </c>
      <c r="C33" s="18">
        <v>984</v>
      </c>
      <c r="D33" s="18">
        <v>1001.57068</v>
      </c>
      <c r="E33" s="58">
        <f t="shared" si="0"/>
        <v>17.570680000000038</v>
      </c>
      <c r="F33" s="59">
        <f t="shared" si="1"/>
        <v>101.78563821138211</v>
      </c>
    </row>
    <row r="34" spans="1:6" ht="115.5">
      <c r="A34" s="24" t="s">
        <v>10</v>
      </c>
      <c r="B34" s="25" t="s">
        <v>11</v>
      </c>
      <c r="C34" s="18">
        <v>4728</v>
      </c>
      <c r="D34" s="18">
        <v>3813.3141600000004</v>
      </c>
      <c r="E34" s="58">
        <f t="shared" si="0"/>
        <v>-914.68583999999964</v>
      </c>
      <c r="F34" s="59">
        <f t="shared" si="1"/>
        <v>80.65385279187818</v>
      </c>
    </row>
    <row r="35" spans="1:6" ht="33">
      <c r="A35" s="24" t="s">
        <v>57</v>
      </c>
      <c r="B35" s="25" t="s">
        <v>58</v>
      </c>
      <c r="C35" s="28">
        <f>SUM(C36)</f>
        <v>4200</v>
      </c>
      <c r="D35" s="28">
        <f>SUM(D36)</f>
        <v>6390.3898799999997</v>
      </c>
      <c r="E35" s="58">
        <f t="shared" si="0"/>
        <v>2190.3898799999997</v>
      </c>
      <c r="F35" s="59">
        <f t="shared" si="1"/>
        <v>152.15214</v>
      </c>
    </row>
    <row r="36" spans="1:6" ht="66">
      <c r="A36" s="31" t="s">
        <v>59</v>
      </c>
      <c r="B36" s="25" t="s">
        <v>60</v>
      </c>
      <c r="C36" s="18">
        <v>4200</v>
      </c>
      <c r="D36" s="18">
        <v>6390.3898799999997</v>
      </c>
      <c r="E36" s="58">
        <f t="shared" si="0"/>
        <v>2190.3898799999997</v>
      </c>
      <c r="F36" s="59">
        <f t="shared" si="1"/>
        <v>152.15214</v>
      </c>
    </row>
    <row r="37" spans="1:6" ht="115.5">
      <c r="A37" s="31" t="s">
        <v>61</v>
      </c>
      <c r="B37" s="25" t="s">
        <v>62</v>
      </c>
      <c r="C37" s="28">
        <v>60292</v>
      </c>
      <c r="D37" s="28">
        <v>60210.091110000001</v>
      </c>
      <c r="E37" s="58">
        <f t="shared" si="0"/>
        <v>-81.908889999998792</v>
      </c>
      <c r="F37" s="59">
        <f t="shared" si="1"/>
        <v>99.864146337822604</v>
      </c>
    </row>
    <row r="38" spans="1:6" ht="33">
      <c r="A38" s="31" t="s">
        <v>63</v>
      </c>
      <c r="B38" s="32" t="s">
        <v>64</v>
      </c>
      <c r="C38" s="28">
        <f>C39</f>
        <v>2500</v>
      </c>
      <c r="D38" s="28">
        <f>D39</f>
        <v>-894.61612000000002</v>
      </c>
      <c r="E38" s="58">
        <f t="shared" si="0"/>
        <v>-3394.6161200000001</v>
      </c>
      <c r="F38" s="60" t="s">
        <v>176</v>
      </c>
    </row>
    <row r="39" spans="1:6" ht="33">
      <c r="A39" s="31" t="s">
        <v>65</v>
      </c>
      <c r="B39" s="25" t="s">
        <v>66</v>
      </c>
      <c r="C39" s="18">
        <v>2500</v>
      </c>
      <c r="D39" s="18">
        <v>-894.61612000000002</v>
      </c>
      <c r="E39" s="58">
        <f t="shared" si="0"/>
        <v>-3394.6161200000001</v>
      </c>
      <c r="F39" s="60" t="s">
        <v>176</v>
      </c>
    </row>
    <row r="40" spans="1:6" ht="33">
      <c r="A40" s="31" t="s">
        <v>67</v>
      </c>
      <c r="B40" s="32" t="s">
        <v>68</v>
      </c>
      <c r="C40" s="28">
        <v>2300</v>
      </c>
      <c r="D40" s="28">
        <v>72097.353870000006</v>
      </c>
      <c r="E40" s="58">
        <f t="shared" si="0"/>
        <v>69797.353870000006</v>
      </c>
      <c r="F40" s="59" t="s">
        <v>185</v>
      </c>
    </row>
    <row r="41" spans="1:6" ht="33">
      <c r="A41" s="31" t="s">
        <v>69</v>
      </c>
      <c r="B41" s="32" t="s">
        <v>70</v>
      </c>
      <c r="C41" s="28">
        <f>C42+C43+C46</f>
        <v>269039</v>
      </c>
      <c r="D41" s="28">
        <f>D42+D43+D46</f>
        <v>154214.42486999999</v>
      </c>
      <c r="E41" s="58">
        <f t="shared" si="0"/>
        <v>-114824.57513000001</v>
      </c>
      <c r="F41" s="59">
        <f t="shared" si="1"/>
        <v>57.320472076539083</v>
      </c>
    </row>
    <row r="42" spans="1:6" ht="99">
      <c r="A42" s="31" t="s">
        <v>71</v>
      </c>
      <c r="B42" s="25" t="s">
        <v>72</v>
      </c>
      <c r="C42" s="28">
        <v>204665</v>
      </c>
      <c r="D42" s="28">
        <v>50459.137880000002</v>
      </c>
      <c r="E42" s="58">
        <f t="shared" si="0"/>
        <v>-154205.86212000001</v>
      </c>
      <c r="F42" s="59">
        <f t="shared" si="1"/>
        <v>24.654502665331151</v>
      </c>
    </row>
    <row r="43" spans="1:6" ht="69.599999999999994" customHeight="1">
      <c r="A43" s="33" t="s">
        <v>73</v>
      </c>
      <c r="B43" s="26" t="s">
        <v>74</v>
      </c>
      <c r="C43" s="18">
        <f>C44+C45</f>
        <v>54892</v>
      </c>
      <c r="D43" s="18">
        <f>D44+D45</f>
        <v>64441.160049999999</v>
      </c>
      <c r="E43" s="58">
        <f t="shared" si="0"/>
        <v>9549.1600499999986</v>
      </c>
      <c r="F43" s="59">
        <f t="shared" si="1"/>
        <v>117.39626912847045</v>
      </c>
    </row>
    <row r="44" spans="1:6" ht="73.150000000000006" customHeight="1">
      <c r="A44" s="31" t="s">
        <v>75</v>
      </c>
      <c r="B44" s="25" t="s">
        <v>76</v>
      </c>
      <c r="C44" s="18">
        <v>21511</v>
      </c>
      <c r="D44" s="18">
        <v>28478.447789999998</v>
      </c>
      <c r="E44" s="58">
        <f t="shared" si="0"/>
        <v>6967.4477899999983</v>
      </c>
      <c r="F44" s="59">
        <f t="shared" si="1"/>
        <v>132.39016219608573</v>
      </c>
    </row>
    <row r="45" spans="1:6" ht="82.5">
      <c r="A45" s="31" t="s">
        <v>12</v>
      </c>
      <c r="B45" s="25" t="s">
        <v>13</v>
      </c>
      <c r="C45" s="18">
        <v>33381</v>
      </c>
      <c r="D45" s="18">
        <v>35962.71226</v>
      </c>
      <c r="E45" s="58">
        <f t="shared" si="0"/>
        <v>2581.7122600000002</v>
      </c>
      <c r="F45" s="59">
        <f t="shared" si="1"/>
        <v>107.73407704981877</v>
      </c>
    </row>
    <row r="46" spans="1:6" ht="99">
      <c r="A46" s="34" t="s">
        <v>77</v>
      </c>
      <c r="B46" s="25" t="s">
        <v>78</v>
      </c>
      <c r="C46" s="18">
        <v>9482</v>
      </c>
      <c r="D46" s="18">
        <v>39314.126939999995</v>
      </c>
      <c r="E46" s="58">
        <f t="shared" si="0"/>
        <v>29832.126939999995</v>
      </c>
      <c r="F46" s="60" t="s">
        <v>187</v>
      </c>
    </row>
    <row r="47" spans="1:6" ht="21.6" customHeight="1">
      <c r="A47" s="31" t="s">
        <v>79</v>
      </c>
      <c r="B47" s="25" t="s">
        <v>80</v>
      </c>
      <c r="C47" s="28">
        <v>24658</v>
      </c>
      <c r="D47" s="28">
        <v>14354.84757</v>
      </c>
      <c r="E47" s="58">
        <f t="shared" si="0"/>
        <v>-10303.15243</v>
      </c>
      <c r="F47" s="59">
        <f t="shared" si="1"/>
        <v>58.215782180225482</v>
      </c>
    </row>
    <row r="48" spans="1:6" ht="16.5">
      <c r="A48" s="24" t="s">
        <v>81</v>
      </c>
      <c r="B48" s="25" t="s">
        <v>82</v>
      </c>
      <c r="C48" s="28">
        <f>C49+C50+C51</f>
        <v>26588.134999999998</v>
      </c>
      <c r="D48" s="28">
        <f>D49+D50+D51</f>
        <v>30340.895189999999</v>
      </c>
      <c r="E48" s="58">
        <f t="shared" si="0"/>
        <v>3752.7601900000009</v>
      </c>
      <c r="F48" s="59">
        <f t="shared" si="1"/>
        <v>114.114416787789</v>
      </c>
    </row>
    <row r="49" spans="1:6" ht="33">
      <c r="A49" s="8" t="s">
        <v>2</v>
      </c>
      <c r="B49" s="3" t="s">
        <v>3</v>
      </c>
      <c r="C49" s="28"/>
      <c r="D49" s="28">
        <v>-364.16746999999998</v>
      </c>
      <c r="E49" s="58">
        <f t="shared" ref="E49:E50" si="2">D49-C49</f>
        <v>-364.16746999999998</v>
      </c>
      <c r="F49" s="60" t="s">
        <v>176</v>
      </c>
    </row>
    <row r="50" spans="1:6" ht="33">
      <c r="A50" s="24" t="s">
        <v>4</v>
      </c>
      <c r="B50" s="25" t="s">
        <v>5</v>
      </c>
      <c r="C50" s="28">
        <v>26457</v>
      </c>
      <c r="D50" s="28">
        <v>30573.927660000001</v>
      </c>
      <c r="E50" s="58">
        <f t="shared" si="2"/>
        <v>4116.9276600000012</v>
      </c>
      <c r="F50" s="59">
        <f t="shared" ref="F50" si="3">D50/C50*100</f>
        <v>115.5608257172015</v>
      </c>
    </row>
    <row r="51" spans="1:6" ht="33">
      <c r="A51" s="24" t="s">
        <v>160</v>
      </c>
      <c r="B51" s="25" t="s">
        <v>161</v>
      </c>
      <c r="C51" s="28">
        <v>131.13499999999999</v>
      </c>
      <c r="D51" s="28">
        <v>131.13499999999999</v>
      </c>
      <c r="E51" s="58">
        <f t="shared" si="0"/>
        <v>0</v>
      </c>
      <c r="F51" s="59">
        <f t="shared" si="1"/>
        <v>100</v>
      </c>
    </row>
    <row r="52" spans="1:6" ht="16.5">
      <c r="A52" s="8" t="s">
        <v>83</v>
      </c>
      <c r="B52" s="13" t="s">
        <v>84</v>
      </c>
      <c r="C52" s="44">
        <f>C53+C93</f>
        <v>12647155.155559998</v>
      </c>
      <c r="D52" s="44">
        <f>D53+D93+D95+D96</f>
        <v>11790227.95851</v>
      </c>
      <c r="E52" s="44">
        <f t="shared" si="0"/>
        <v>-856927.19704999775</v>
      </c>
      <c r="F52" s="44">
        <f t="shared" si="1"/>
        <v>93.224348191274686</v>
      </c>
    </row>
    <row r="53" spans="1:6" s="14" customFormat="1" ht="49.5">
      <c r="A53" s="35" t="s">
        <v>85</v>
      </c>
      <c r="B53" s="45" t="s">
        <v>86</v>
      </c>
      <c r="C53" s="64">
        <f>C54+C58+C76+C86</f>
        <v>12646555.155559998</v>
      </c>
      <c r="D53" s="64">
        <f>D54+D58+D76+D86</f>
        <v>11896497.001870001</v>
      </c>
      <c r="E53" s="64">
        <f t="shared" si="0"/>
        <v>-750058.15368999727</v>
      </c>
      <c r="F53" s="64">
        <f t="shared" si="1"/>
        <v>94.069071423293977</v>
      </c>
    </row>
    <row r="54" spans="1:6" s="14" customFormat="1" ht="37.9" customHeight="1">
      <c r="A54" s="35" t="s">
        <v>87</v>
      </c>
      <c r="B54" s="45" t="s">
        <v>88</v>
      </c>
      <c r="C54" s="64">
        <f>C55+C56+C57</f>
        <v>793534.10900000005</v>
      </c>
      <c r="D54" s="64">
        <f>D55+D56+D57</f>
        <v>793534.10900000005</v>
      </c>
      <c r="E54" s="64">
        <f t="shared" si="0"/>
        <v>0</v>
      </c>
      <c r="F54" s="64">
        <f t="shared" si="1"/>
        <v>100</v>
      </c>
    </row>
    <row r="55" spans="1:6" ht="49.5">
      <c r="A55" s="24" t="s">
        <v>6</v>
      </c>
      <c r="B55" s="46" t="s">
        <v>92</v>
      </c>
      <c r="C55" s="28">
        <v>330370</v>
      </c>
      <c r="D55" s="28">
        <v>330370</v>
      </c>
      <c r="E55" s="58">
        <f t="shared" si="0"/>
        <v>0</v>
      </c>
      <c r="F55" s="59">
        <f t="shared" si="1"/>
        <v>100</v>
      </c>
    </row>
    <row r="56" spans="1:6" ht="49.5">
      <c r="A56" s="24" t="s">
        <v>7</v>
      </c>
      <c r="B56" s="46" t="s">
        <v>8</v>
      </c>
      <c r="C56" s="28">
        <v>461647.4</v>
      </c>
      <c r="D56" s="28">
        <v>461647.4</v>
      </c>
      <c r="E56" s="58">
        <f t="shared" si="0"/>
        <v>0</v>
      </c>
      <c r="F56" s="59">
        <f t="shared" si="1"/>
        <v>100</v>
      </c>
    </row>
    <row r="57" spans="1:6" ht="82.5">
      <c r="A57" s="24" t="s">
        <v>162</v>
      </c>
      <c r="B57" s="46" t="s">
        <v>166</v>
      </c>
      <c r="C57" s="28">
        <v>1516.7090000000001</v>
      </c>
      <c r="D57" s="28">
        <v>1516.7090000000001</v>
      </c>
      <c r="E57" s="58">
        <f t="shared" si="0"/>
        <v>0</v>
      </c>
      <c r="F57" s="59">
        <f t="shared" si="1"/>
        <v>100</v>
      </c>
    </row>
    <row r="58" spans="1:6" ht="49.5">
      <c r="A58" s="42" t="s">
        <v>93</v>
      </c>
      <c r="B58" s="47" t="s">
        <v>94</v>
      </c>
      <c r="C58" s="64">
        <f>C59+C60+C61+C63+C65+C67+C68+C70+C71+C72+C73+C74+C75+C66+C69+C62+C64</f>
        <v>4386917.206749999</v>
      </c>
      <c r="D58" s="64">
        <f>D59+D60+D61+D63+D65+D67+D68+D70+D71+D72+D73+D74+D75+D66+D69+D62+D64</f>
        <v>4031193.35011</v>
      </c>
      <c r="E58" s="64">
        <f t="shared" si="0"/>
        <v>-355723.85663999896</v>
      </c>
      <c r="F58" s="64">
        <f t="shared" si="1"/>
        <v>91.891256664414385</v>
      </c>
    </row>
    <row r="59" spans="1:6" ht="49.5">
      <c r="A59" s="24" t="s">
        <v>154</v>
      </c>
      <c r="B59" s="48" t="s">
        <v>155</v>
      </c>
      <c r="C59" s="28">
        <v>20000</v>
      </c>
      <c r="D59" s="28">
        <f>[1]Доходы!$U$196</f>
        <v>9320.96299</v>
      </c>
      <c r="E59" s="58">
        <f t="shared" si="0"/>
        <v>-10679.03701</v>
      </c>
      <c r="F59" s="59">
        <f t="shared" si="1"/>
        <v>46.604814949999998</v>
      </c>
    </row>
    <row r="60" spans="1:6" ht="115.5">
      <c r="A60" s="24" t="s">
        <v>95</v>
      </c>
      <c r="B60" s="48" t="s">
        <v>96</v>
      </c>
      <c r="C60" s="28">
        <v>1420989.4315499996</v>
      </c>
      <c r="D60" s="28">
        <f>[1]Доходы!$U$198</f>
        <v>1261448.2595899999</v>
      </c>
      <c r="E60" s="58">
        <f t="shared" si="0"/>
        <v>-159541.17195999972</v>
      </c>
      <c r="F60" s="59">
        <f t="shared" si="1"/>
        <v>88.772529308259948</v>
      </c>
    </row>
    <row r="61" spans="1:6" ht="148.5">
      <c r="A61" s="24" t="s">
        <v>97</v>
      </c>
      <c r="B61" s="48" t="s">
        <v>98</v>
      </c>
      <c r="C61" s="28">
        <v>1324476.1581400002</v>
      </c>
      <c r="D61" s="28">
        <f>[1]Доходы!$U$200</f>
        <v>1306305.4237500001</v>
      </c>
      <c r="E61" s="58">
        <f t="shared" si="0"/>
        <v>-18170.734390000114</v>
      </c>
      <c r="F61" s="59">
        <f t="shared" si="1"/>
        <v>98.62808142839522</v>
      </c>
    </row>
    <row r="62" spans="1:6" ht="82.5">
      <c r="A62" s="24" t="s">
        <v>150</v>
      </c>
      <c r="B62" s="48" t="s">
        <v>151</v>
      </c>
      <c r="C62" s="28">
        <v>49131</v>
      </c>
      <c r="D62" s="28">
        <f>[1]Доходы!$U$202</f>
        <v>27344.239000000001</v>
      </c>
      <c r="E62" s="58">
        <f t="shared" si="0"/>
        <v>-21786.760999999999</v>
      </c>
      <c r="F62" s="59">
        <f t="shared" si="1"/>
        <v>55.6557753760355</v>
      </c>
    </row>
    <row r="63" spans="1:6" ht="115.5">
      <c r="A63" s="24" t="s">
        <v>99</v>
      </c>
      <c r="B63" s="48" t="s">
        <v>100</v>
      </c>
      <c r="C63" s="28">
        <v>96540.799910000002</v>
      </c>
      <c r="D63" s="28">
        <v>96540.799910000002</v>
      </c>
      <c r="E63" s="58">
        <f t="shared" si="0"/>
        <v>0</v>
      </c>
      <c r="F63" s="59">
        <f t="shared" si="1"/>
        <v>100</v>
      </c>
    </row>
    <row r="64" spans="1:6" ht="66">
      <c r="A64" s="24" t="s">
        <v>152</v>
      </c>
      <c r="B64" s="48" t="s">
        <v>153</v>
      </c>
      <c r="C64" s="28">
        <v>4859.12</v>
      </c>
      <c r="D64" s="28">
        <f>[1]Доходы!$U$206</f>
        <v>2704.375</v>
      </c>
      <c r="E64" s="58">
        <f t="shared" si="0"/>
        <v>-2154.7449999999999</v>
      </c>
      <c r="F64" s="59">
        <f t="shared" si="1"/>
        <v>55.655653698612099</v>
      </c>
    </row>
    <row r="65" spans="1:6" ht="66">
      <c r="A65" s="24" t="s">
        <v>101</v>
      </c>
      <c r="B65" s="49" t="s">
        <v>102</v>
      </c>
      <c r="C65" s="28">
        <v>220920.53528000001</v>
      </c>
      <c r="D65" s="28">
        <f>[1]Доходы!$U$208</f>
        <v>137646.59413999997</v>
      </c>
      <c r="E65" s="58">
        <f t="shared" si="0"/>
        <v>-83273.941140000039</v>
      </c>
      <c r="F65" s="59">
        <f t="shared" si="1"/>
        <v>62.305930032961108</v>
      </c>
    </row>
    <row r="66" spans="1:6" ht="49.5">
      <c r="A66" s="24" t="s">
        <v>103</v>
      </c>
      <c r="B66" s="49" t="s">
        <v>167</v>
      </c>
      <c r="C66" s="28">
        <v>32275.757570000016</v>
      </c>
      <c r="D66" s="28">
        <f>[1]Доходы!$U$210</f>
        <v>32275.7284</v>
      </c>
      <c r="E66" s="58">
        <f t="shared" si="0"/>
        <v>-2.9170000016165432E-2</v>
      </c>
      <c r="F66" s="59">
        <f t="shared" si="1"/>
        <v>99.999909622570584</v>
      </c>
    </row>
    <row r="67" spans="1:6" ht="49.5">
      <c r="A67" s="24" t="s">
        <v>177</v>
      </c>
      <c r="B67" s="49" t="s">
        <v>178</v>
      </c>
      <c r="C67" s="28">
        <v>6017.2462900000028</v>
      </c>
      <c r="D67" s="28">
        <v>6017.2462900000028</v>
      </c>
      <c r="E67" s="58">
        <f t="shared" si="0"/>
        <v>0</v>
      </c>
      <c r="F67" s="59">
        <f t="shared" si="1"/>
        <v>100</v>
      </c>
    </row>
    <row r="68" spans="1:6" ht="82.5">
      <c r="A68" s="24" t="s">
        <v>104</v>
      </c>
      <c r="B68" s="49" t="s">
        <v>105</v>
      </c>
      <c r="C68" s="28">
        <v>175971.63055</v>
      </c>
      <c r="D68" s="28">
        <v>175971.63055</v>
      </c>
      <c r="E68" s="58">
        <f t="shared" si="0"/>
        <v>0</v>
      </c>
      <c r="F68" s="59">
        <f t="shared" si="1"/>
        <v>100</v>
      </c>
    </row>
    <row r="69" spans="1:6" ht="49.5">
      <c r="A69" s="24" t="s">
        <v>148</v>
      </c>
      <c r="B69" s="49" t="s">
        <v>149</v>
      </c>
      <c r="C69" s="28">
        <v>217171.71716999999</v>
      </c>
      <c r="D69" s="28">
        <v>217171.71716999999</v>
      </c>
      <c r="E69" s="58">
        <f t="shared" si="0"/>
        <v>0</v>
      </c>
      <c r="F69" s="59">
        <f t="shared" si="1"/>
        <v>100</v>
      </c>
    </row>
    <row r="70" spans="1:6" ht="33">
      <c r="A70" s="24" t="s">
        <v>143</v>
      </c>
      <c r="B70" s="50" t="s">
        <v>144</v>
      </c>
      <c r="C70" s="28">
        <v>418280.38040999998</v>
      </c>
      <c r="D70" s="28">
        <f>[1]Доходы!$U$218</f>
        <v>387690.83613000001</v>
      </c>
      <c r="E70" s="58">
        <f t="shared" si="0"/>
        <v>-30589.544279999973</v>
      </c>
      <c r="F70" s="59">
        <f t="shared" si="1"/>
        <v>92.686832633647327</v>
      </c>
    </row>
    <row r="71" spans="1:6" ht="49.5">
      <c r="A71" s="24" t="s">
        <v>106</v>
      </c>
      <c r="B71" s="50" t="s">
        <v>107</v>
      </c>
      <c r="C71" s="28">
        <v>6625.7026999999998</v>
      </c>
      <c r="D71" s="28">
        <v>6625.7026999999998</v>
      </c>
      <c r="E71" s="58">
        <f t="shared" si="0"/>
        <v>0</v>
      </c>
      <c r="F71" s="59">
        <f t="shared" si="1"/>
        <v>100</v>
      </c>
    </row>
    <row r="72" spans="1:6" ht="33">
      <c r="A72" s="24" t="s">
        <v>145</v>
      </c>
      <c r="B72" s="50" t="s">
        <v>146</v>
      </c>
      <c r="C72" s="28">
        <v>1548.60626</v>
      </c>
      <c r="D72" s="28">
        <v>1548.60626</v>
      </c>
      <c r="E72" s="58">
        <f t="shared" si="0"/>
        <v>0</v>
      </c>
      <c r="F72" s="59">
        <f t="shared" si="1"/>
        <v>100</v>
      </c>
    </row>
    <row r="73" spans="1:6" ht="71.45" customHeight="1">
      <c r="A73" s="24" t="s">
        <v>108</v>
      </c>
      <c r="B73" s="50" t="s">
        <v>109</v>
      </c>
      <c r="C73" s="28">
        <v>199721.27817999999</v>
      </c>
      <c r="D73" s="28">
        <f>[1]Доходы!$U$224</f>
        <v>170193.40549</v>
      </c>
      <c r="E73" s="58">
        <f t="shared" si="0"/>
        <v>-29527.872689999989</v>
      </c>
      <c r="F73" s="59">
        <f t="shared" si="1"/>
        <v>85.215459785217377</v>
      </c>
    </row>
    <row r="74" spans="1:6" ht="55.15" customHeight="1">
      <c r="A74" s="24" t="s">
        <v>110</v>
      </c>
      <c r="B74" s="39" t="s">
        <v>168</v>
      </c>
      <c r="C74" s="28">
        <v>175081.84273999999</v>
      </c>
      <c r="D74" s="28">
        <v>175081.84273999999</v>
      </c>
      <c r="E74" s="58">
        <f t="shared" si="0"/>
        <v>0</v>
      </c>
      <c r="F74" s="59">
        <f t="shared" si="1"/>
        <v>100</v>
      </c>
    </row>
    <row r="75" spans="1:6" ht="16.5">
      <c r="A75" s="24" t="s">
        <v>111</v>
      </c>
      <c r="B75" s="50" t="s">
        <v>112</v>
      </c>
      <c r="C75" s="28">
        <v>17306</v>
      </c>
      <c r="D75" s="28">
        <f>[1]Доходы!$U$228</f>
        <v>17305.98</v>
      </c>
      <c r="E75" s="28">
        <f t="shared" si="0"/>
        <v>-2.0000000000436557E-2</v>
      </c>
      <c r="F75" s="28">
        <f t="shared" si="1"/>
        <v>99.999884433144572</v>
      </c>
    </row>
    <row r="76" spans="1:6" ht="33">
      <c r="A76" s="43" t="s">
        <v>113</v>
      </c>
      <c r="B76" s="45" t="s">
        <v>114</v>
      </c>
      <c r="C76" s="64">
        <f>C77+C78+C79+C80+C81+C82+C83+C84+C85</f>
        <v>4001427.7439099997</v>
      </c>
      <c r="D76" s="64">
        <f>D77+D78+D79+D80+D81+D82+D83+D84+D85</f>
        <v>3993636.6249200003</v>
      </c>
      <c r="E76" s="64">
        <f t="shared" si="0"/>
        <v>-7791.118989999406</v>
      </c>
      <c r="F76" s="64">
        <f t="shared" si="1"/>
        <v>99.805291523710324</v>
      </c>
    </row>
    <row r="77" spans="1:6" ht="49.5">
      <c r="A77" s="40" t="s">
        <v>115</v>
      </c>
      <c r="B77" s="39" t="s">
        <v>116</v>
      </c>
      <c r="C77" s="28">
        <v>42313.7</v>
      </c>
      <c r="D77" s="28">
        <v>42313.7</v>
      </c>
      <c r="E77" s="58">
        <f t="shared" si="0"/>
        <v>0</v>
      </c>
      <c r="F77" s="59">
        <f t="shared" si="1"/>
        <v>100</v>
      </c>
    </row>
    <row r="78" spans="1:6" ht="49.5">
      <c r="A78" s="24" t="s">
        <v>117</v>
      </c>
      <c r="B78" s="39" t="s">
        <v>118</v>
      </c>
      <c r="C78" s="28">
        <v>43288.175109999996</v>
      </c>
      <c r="D78" s="28">
        <f>[1]Доходы!$U$233</f>
        <v>43137.038099999998</v>
      </c>
      <c r="E78" s="58">
        <f t="shared" si="0"/>
        <v>-151.13700999999855</v>
      </c>
      <c r="F78" s="59">
        <f t="shared" si="1"/>
        <v>99.650858439710291</v>
      </c>
    </row>
    <row r="79" spans="1:6" ht="66">
      <c r="A79" s="24" t="s">
        <v>119</v>
      </c>
      <c r="B79" s="39" t="s">
        <v>120</v>
      </c>
      <c r="C79" s="28">
        <f>53320.7</f>
        <v>53320.7</v>
      </c>
      <c r="D79" s="28">
        <f>[1]Доходы!$U$235</f>
        <v>46700</v>
      </c>
      <c r="E79" s="58">
        <f t="shared" si="0"/>
        <v>-6620.6999999999971</v>
      </c>
      <c r="F79" s="59">
        <f t="shared" ref="F79:F97" si="4">D79/C79*100</f>
        <v>87.58324628146292</v>
      </c>
    </row>
    <row r="80" spans="1:6" ht="121.9" customHeight="1">
      <c r="A80" s="24" t="s">
        <v>121</v>
      </c>
      <c r="B80" s="39" t="s">
        <v>122</v>
      </c>
      <c r="C80" s="28">
        <v>58208.7</v>
      </c>
      <c r="D80" s="28">
        <v>58208.7</v>
      </c>
      <c r="E80" s="58">
        <f t="shared" ref="E80:E97" si="5">D80-C80</f>
        <v>0</v>
      </c>
      <c r="F80" s="59">
        <f t="shared" si="4"/>
        <v>100</v>
      </c>
    </row>
    <row r="81" spans="1:6" ht="82.5">
      <c r="A81" s="24" t="s">
        <v>123</v>
      </c>
      <c r="B81" s="25" t="s">
        <v>124</v>
      </c>
      <c r="C81" s="28">
        <v>180233.8688</v>
      </c>
      <c r="D81" s="28">
        <f>[1]Доходы!$U$239</f>
        <v>180231.73459000001</v>
      </c>
      <c r="E81" s="58">
        <f t="shared" si="5"/>
        <v>-2.1342099999892525</v>
      </c>
      <c r="F81" s="59">
        <f t="shared" si="4"/>
        <v>99.99881586628851</v>
      </c>
    </row>
    <row r="82" spans="1:6" ht="82.5">
      <c r="A82" s="24" t="s">
        <v>125</v>
      </c>
      <c r="B82" s="25" t="s">
        <v>126</v>
      </c>
      <c r="C82" s="28">
        <v>1585</v>
      </c>
      <c r="D82" s="28">
        <v>1585</v>
      </c>
      <c r="E82" s="58">
        <f t="shared" si="5"/>
        <v>0</v>
      </c>
      <c r="F82" s="59">
        <f t="shared" si="4"/>
        <v>100</v>
      </c>
    </row>
    <row r="83" spans="1:6" s="61" customFormat="1" ht="82.5">
      <c r="A83" s="24" t="s">
        <v>127</v>
      </c>
      <c r="B83" s="25" t="s">
        <v>128</v>
      </c>
      <c r="C83" s="28">
        <v>9832.8000000000011</v>
      </c>
      <c r="D83" s="28">
        <f>[1]Доходы!$U$243</f>
        <v>9780.2581499999997</v>
      </c>
      <c r="E83" s="58">
        <f t="shared" si="5"/>
        <v>-52.541850000001432</v>
      </c>
      <c r="F83" s="59">
        <f t="shared" si="4"/>
        <v>99.465647119843766</v>
      </c>
    </row>
    <row r="84" spans="1:6" ht="99">
      <c r="A84" s="24" t="s">
        <v>129</v>
      </c>
      <c r="B84" s="25" t="s">
        <v>130</v>
      </c>
      <c r="C84" s="28">
        <v>18135.100000000002</v>
      </c>
      <c r="D84" s="28">
        <f>[1]Доходы!$U$245</f>
        <v>17670.494079999997</v>
      </c>
      <c r="E84" s="58">
        <f t="shared" si="5"/>
        <v>-464.60592000000543</v>
      </c>
      <c r="F84" s="59">
        <f t="shared" si="4"/>
        <v>97.438084598375497</v>
      </c>
    </row>
    <row r="85" spans="1:6" ht="16.5">
      <c r="A85" s="24" t="s">
        <v>131</v>
      </c>
      <c r="B85" s="25" t="s">
        <v>132</v>
      </c>
      <c r="C85" s="28">
        <v>3594509.6999999997</v>
      </c>
      <c r="D85" s="28">
        <f>[1]Доходы!$U$247</f>
        <v>3594009.7</v>
      </c>
      <c r="E85" s="28">
        <f t="shared" si="5"/>
        <v>-499.99999999953434</v>
      </c>
      <c r="F85" s="28">
        <f t="shared" si="4"/>
        <v>99.986089897044934</v>
      </c>
    </row>
    <row r="86" spans="1:6" ht="16.5">
      <c r="A86" s="43" t="s">
        <v>133</v>
      </c>
      <c r="B86" s="51" t="s">
        <v>134</v>
      </c>
      <c r="C86" s="64">
        <f>C87+C88+C89+C90+C91+C92</f>
        <v>3464676.0959000001</v>
      </c>
      <c r="D86" s="64">
        <f>D87+D88+D89+D90+D91+D92</f>
        <v>3078132.9178399998</v>
      </c>
      <c r="E86" s="64">
        <f t="shared" si="5"/>
        <v>-386543.1780600003</v>
      </c>
      <c r="F86" s="64">
        <f t="shared" si="4"/>
        <v>88.843309811343559</v>
      </c>
    </row>
    <row r="87" spans="1:6" ht="115.5">
      <c r="A87" s="24" t="s">
        <v>163</v>
      </c>
      <c r="B87" s="25" t="s">
        <v>164</v>
      </c>
      <c r="C87" s="28">
        <v>3602.4027599999999</v>
      </c>
      <c r="D87" s="28">
        <v>3602.4027599999999</v>
      </c>
      <c r="E87" s="58">
        <f t="shared" si="5"/>
        <v>0</v>
      </c>
      <c r="F87" s="59">
        <f t="shared" si="4"/>
        <v>100</v>
      </c>
    </row>
    <row r="88" spans="1:6" ht="99">
      <c r="A88" s="24" t="s">
        <v>135</v>
      </c>
      <c r="B88" s="25" t="s">
        <v>136</v>
      </c>
      <c r="C88" s="28">
        <v>113752</v>
      </c>
      <c r="D88" s="28">
        <v>113752</v>
      </c>
      <c r="E88" s="58">
        <f t="shared" si="5"/>
        <v>0</v>
      </c>
      <c r="F88" s="59">
        <f t="shared" si="4"/>
        <v>100</v>
      </c>
    </row>
    <row r="89" spans="1:6" ht="49.5">
      <c r="A89" s="24" t="s">
        <v>137</v>
      </c>
      <c r="B89" s="25" t="s">
        <v>138</v>
      </c>
      <c r="C89" s="28">
        <f>'[2]на 01.01.2024'!$G$128</f>
        <v>1503775.7188599999</v>
      </c>
      <c r="D89" s="28">
        <f>[1]Доходы!$U$254</f>
        <v>1501391.05274</v>
      </c>
      <c r="E89" s="58">
        <f t="shared" si="5"/>
        <v>-2384.6661199999508</v>
      </c>
      <c r="F89" s="59">
        <f t="shared" si="4"/>
        <v>99.84142142407994</v>
      </c>
    </row>
    <row r="90" spans="1:6" ht="118.15" customHeight="1">
      <c r="A90" s="24" t="s">
        <v>139</v>
      </c>
      <c r="B90" s="25" t="s">
        <v>140</v>
      </c>
      <c r="C90" s="28">
        <v>149075</v>
      </c>
      <c r="D90" s="28">
        <v>149075</v>
      </c>
      <c r="E90" s="58">
        <f t="shared" si="5"/>
        <v>0</v>
      </c>
      <c r="F90" s="59">
        <f t="shared" si="4"/>
        <v>100</v>
      </c>
    </row>
    <row r="91" spans="1:6" ht="66">
      <c r="A91" s="24" t="s">
        <v>147</v>
      </c>
      <c r="B91" s="25" t="s">
        <v>165</v>
      </c>
      <c r="C91" s="28">
        <v>7210.67</v>
      </c>
      <c r="D91" s="28">
        <v>7210.67</v>
      </c>
      <c r="E91" s="58">
        <f t="shared" si="5"/>
        <v>0</v>
      </c>
      <c r="F91" s="59">
        <f t="shared" si="4"/>
        <v>100</v>
      </c>
    </row>
    <row r="92" spans="1:6" ht="33">
      <c r="A92" s="24" t="s">
        <v>141</v>
      </c>
      <c r="B92" s="25" t="s">
        <v>142</v>
      </c>
      <c r="C92" s="28">
        <v>1687260.30428</v>
      </c>
      <c r="D92" s="28">
        <f>[1]Доходы!$U$260</f>
        <v>1303101.7923399999</v>
      </c>
      <c r="E92" s="58">
        <f t="shared" si="5"/>
        <v>-384158.51194000011</v>
      </c>
      <c r="F92" s="59">
        <f t="shared" si="4"/>
        <v>77.231817108153265</v>
      </c>
    </row>
    <row r="93" spans="1:6" ht="26.45" customHeight="1">
      <c r="A93" s="8" t="s">
        <v>156</v>
      </c>
      <c r="B93" s="15" t="s">
        <v>157</v>
      </c>
      <c r="C93" s="64">
        <f>C94</f>
        <v>600</v>
      </c>
      <c r="D93" s="64">
        <f>D94</f>
        <v>600</v>
      </c>
      <c r="E93" s="58">
        <f t="shared" si="5"/>
        <v>0</v>
      </c>
      <c r="F93" s="59">
        <f t="shared" si="4"/>
        <v>100</v>
      </c>
    </row>
    <row r="94" spans="1:6" ht="33">
      <c r="A94" s="8" t="s">
        <v>158</v>
      </c>
      <c r="B94" s="46" t="s">
        <v>159</v>
      </c>
      <c r="C94" s="28">
        <v>600</v>
      </c>
      <c r="D94" s="28">
        <v>600</v>
      </c>
      <c r="E94" s="58">
        <f t="shared" si="5"/>
        <v>0</v>
      </c>
      <c r="F94" s="59">
        <f t="shared" si="4"/>
        <v>100</v>
      </c>
    </row>
    <row r="95" spans="1:6" ht="99">
      <c r="A95" s="8" t="s">
        <v>179</v>
      </c>
      <c r="B95" s="15" t="s">
        <v>180</v>
      </c>
      <c r="C95" s="62">
        <v>0</v>
      </c>
      <c r="D95" s="18">
        <f>[1]Доходы!$U$267</f>
        <v>28701.69297</v>
      </c>
      <c r="E95" s="58">
        <f t="shared" si="5"/>
        <v>28701.69297</v>
      </c>
      <c r="F95" s="60" t="s">
        <v>176</v>
      </c>
    </row>
    <row r="96" spans="1:6" ht="66">
      <c r="A96" s="8" t="s">
        <v>181</v>
      </c>
      <c r="B96" s="15" t="s">
        <v>182</v>
      </c>
      <c r="C96" s="62">
        <v>0</v>
      </c>
      <c r="D96" s="18">
        <f>[1]Доходы!$U$270</f>
        <v>-135570.73633000001</v>
      </c>
      <c r="E96" s="58">
        <f>D96-C96</f>
        <v>-135570.73633000001</v>
      </c>
      <c r="F96" s="60" t="s">
        <v>176</v>
      </c>
    </row>
    <row r="97" spans="1:6" ht="16.5">
      <c r="A97" s="24"/>
      <c r="B97" s="12" t="s">
        <v>89</v>
      </c>
      <c r="C97" s="36">
        <f>C11+C52</f>
        <v>15801286.290559998</v>
      </c>
      <c r="D97" s="36">
        <f>D11+D52</f>
        <v>14923287.30772</v>
      </c>
      <c r="E97" s="36">
        <f t="shared" si="5"/>
        <v>-877998.98283999786</v>
      </c>
      <c r="F97" s="36">
        <f t="shared" si="4"/>
        <v>94.443496771749963</v>
      </c>
    </row>
    <row r="98" spans="1:6" s="10" customFormat="1">
      <c r="A98" s="5"/>
      <c r="B98" s="9"/>
      <c r="C98" s="9"/>
    </row>
    <row r="99" spans="1:6" s="10" customFormat="1" ht="33.75" customHeight="1">
      <c r="A99" s="5"/>
      <c r="B99" s="9"/>
      <c r="C99" s="9"/>
    </row>
    <row r="100" spans="1:6" s="10" customFormat="1" ht="16.5">
      <c r="A100" s="37"/>
      <c r="B100" s="38"/>
      <c r="C100" s="16"/>
    </row>
    <row r="101" spans="1:6" s="10" customFormat="1" ht="16.5">
      <c r="A101" s="37"/>
      <c r="B101" s="17"/>
      <c r="F101" s="63"/>
    </row>
    <row r="102" spans="1:6" s="10" customFormat="1">
      <c r="A102" s="5"/>
      <c r="B102" s="9"/>
      <c r="C102" s="9"/>
    </row>
    <row r="103" spans="1:6" s="10" customFormat="1">
      <c r="A103" s="5"/>
      <c r="B103" s="9"/>
      <c r="C103" s="9"/>
    </row>
    <row r="104" spans="1:6" s="10" customFormat="1">
      <c r="A104" s="5"/>
      <c r="B104" s="9"/>
      <c r="C104" s="9"/>
    </row>
    <row r="105" spans="1:6" s="10" customFormat="1">
      <c r="A105" s="5"/>
      <c r="B105" s="9"/>
      <c r="C105" s="9"/>
    </row>
    <row r="106" spans="1:6" s="10" customFormat="1">
      <c r="A106" s="5"/>
      <c r="B106" s="9"/>
      <c r="C106" s="9"/>
    </row>
    <row r="107" spans="1:6" s="10" customFormat="1">
      <c r="A107" s="5"/>
      <c r="B107" s="9"/>
      <c r="C107" s="9"/>
    </row>
    <row r="108" spans="1:6" s="10" customFormat="1">
      <c r="A108" s="5"/>
      <c r="B108" s="9"/>
      <c r="C108" s="9"/>
    </row>
    <row r="109" spans="1:6" s="10" customFormat="1">
      <c r="A109" s="5"/>
      <c r="B109" s="9"/>
      <c r="C109" s="9"/>
    </row>
    <row r="110" spans="1:6" s="10" customFormat="1">
      <c r="A110" s="5"/>
      <c r="B110" s="9"/>
      <c r="C110" s="9"/>
    </row>
    <row r="111" spans="1:6" s="10" customFormat="1">
      <c r="A111" s="5"/>
      <c r="B111" s="9"/>
      <c r="C111" s="9"/>
    </row>
    <row r="112" spans="1:6" s="10" customFormat="1">
      <c r="A112" s="5"/>
      <c r="B112" s="9"/>
      <c r="C112" s="9"/>
    </row>
    <row r="113" spans="1:3" s="10" customFormat="1">
      <c r="A113" s="5"/>
      <c r="B113" s="9"/>
      <c r="C113" s="9"/>
    </row>
    <row r="114" spans="1:3" s="10" customFormat="1">
      <c r="A114" s="5"/>
      <c r="B114" s="9"/>
      <c r="C114" s="9"/>
    </row>
    <row r="115" spans="1:3" s="10" customFormat="1">
      <c r="A115" s="5"/>
      <c r="B115" s="9"/>
      <c r="C115" s="9"/>
    </row>
    <row r="116" spans="1:3" s="10" customFormat="1">
      <c r="A116" s="5"/>
      <c r="B116" s="9"/>
      <c r="C116" s="9"/>
    </row>
    <row r="117" spans="1:3" s="10" customFormat="1">
      <c r="A117" s="5"/>
      <c r="B117" s="9"/>
      <c r="C117" s="9"/>
    </row>
    <row r="118" spans="1:3" s="10" customFormat="1">
      <c r="A118" s="5"/>
      <c r="B118" s="9"/>
      <c r="C118" s="9"/>
    </row>
    <row r="119" spans="1:3" s="10" customFormat="1">
      <c r="A119" s="5"/>
      <c r="B119" s="9"/>
      <c r="C119" s="9"/>
    </row>
    <row r="120" spans="1:3" s="10" customFormat="1">
      <c r="A120" s="5"/>
      <c r="B120" s="9"/>
      <c r="C120" s="9"/>
    </row>
    <row r="121" spans="1:3" s="10" customFormat="1">
      <c r="A121" s="5"/>
      <c r="B121" s="9"/>
      <c r="C121" s="9"/>
    </row>
    <row r="122" spans="1:3" s="10" customFormat="1">
      <c r="A122" s="5"/>
      <c r="B122" s="9"/>
      <c r="C122" s="9"/>
    </row>
    <row r="123" spans="1:3" s="10" customFormat="1">
      <c r="A123" s="5"/>
      <c r="B123" s="9"/>
      <c r="C123" s="9"/>
    </row>
    <row r="124" spans="1:3" s="10" customFormat="1">
      <c r="A124" s="5"/>
      <c r="B124" s="9"/>
      <c r="C124" s="9"/>
    </row>
    <row r="125" spans="1:3" s="10" customFormat="1">
      <c r="A125" s="5"/>
      <c r="B125" s="9"/>
      <c r="C125" s="9"/>
    </row>
    <row r="126" spans="1:3" s="10" customFormat="1">
      <c r="A126" s="5"/>
      <c r="B126" s="9"/>
      <c r="C126" s="9"/>
    </row>
    <row r="127" spans="1:3" s="10" customFormat="1">
      <c r="A127" s="5"/>
      <c r="B127" s="9"/>
      <c r="C127" s="9"/>
    </row>
    <row r="128" spans="1:3" s="10" customFormat="1">
      <c r="A128" s="5"/>
      <c r="B128" s="9"/>
      <c r="C128" s="9"/>
    </row>
    <row r="129" spans="1:3" s="10" customFormat="1">
      <c r="A129" s="5"/>
      <c r="B129" s="9"/>
      <c r="C129" s="9"/>
    </row>
    <row r="130" spans="1:3" s="10" customFormat="1">
      <c r="A130" s="5"/>
      <c r="B130" s="9"/>
      <c r="C130" s="9"/>
    </row>
    <row r="131" spans="1:3" s="10" customFormat="1">
      <c r="A131" s="5"/>
      <c r="B131" s="9"/>
      <c r="C131" s="9"/>
    </row>
    <row r="132" spans="1:3" s="10" customFormat="1">
      <c r="A132" s="5"/>
      <c r="B132" s="9"/>
      <c r="C132" s="9"/>
    </row>
    <row r="133" spans="1:3" s="10" customFormat="1">
      <c r="A133" s="5"/>
      <c r="B133" s="9"/>
      <c r="C133" s="9"/>
    </row>
    <row r="134" spans="1:3" s="10" customFormat="1">
      <c r="A134" s="5"/>
      <c r="B134" s="9"/>
      <c r="C134" s="9"/>
    </row>
    <row r="135" spans="1:3" s="10" customFormat="1">
      <c r="A135" s="5"/>
      <c r="B135" s="9"/>
      <c r="C135" s="9"/>
    </row>
    <row r="136" spans="1:3" s="10" customFormat="1">
      <c r="A136" s="5"/>
      <c r="B136" s="9"/>
      <c r="C136" s="9"/>
    </row>
    <row r="137" spans="1:3" s="10" customFormat="1">
      <c r="A137" s="5"/>
      <c r="B137" s="9"/>
      <c r="C137" s="9"/>
    </row>
    <row r="138" spans="1:3" s="10" customFormat="1">
      <c r="A138" s="5"/>
      <c r="B138" s="9"/>
      <c r="C138" s="9"/>
    </row>
    <row r="139" spans="1:3" s="10" customFormat="1">
      <c r="A139" s="5"/>
      <c r="B139" s="9"/>
      <c r="C139" s="9"/>
    </row>
    <row r="140" spans="1:3" s="10" customFormat="1">
      <c r="A140" s="5"/>
      <c r="B140" s="9"/>
      <c r="C140" s="9"/>
    </row>
    <row r="141" spans="1:3" s="10" customFormat="1">
      <c r="A141" s="5"/>
      <c r="B141" s="9"/>
      <c r="C141" s="9"/>
    </row>
    <row r="142" spans="1:3" s="10" customFormat="1">
      <c r="A142" s="5"/>
      <c r="B142" s="9"/>
      <c r="C142" s="9"/>
    </row>
    <row r="143" spans="1:3" s="10" customFormat="1">
      <c r="A143" s="5"/>
      <c r="B143" s="9"/>
      <c r="C143" s="9"/>
    </row>
    <row r="144" spans="1:3" s="10" customFormat="1">
      <c r="A144" s="5"/>
      <c r="B144" s="9"/>
      <c r="C144" s="9"/>
    </row>
    <row r="145" spans="1:3" s="10" customFormat="1">
      <c r="A145" s="5"/>
      <c r="B145" s="9"/>
      <c r="C145" s="9"/>
    </row>
    <row r="146" spans="1:3" s="10" customFormat="1">
      <c r="A146" s="5"/>
      <c r="B146" s="9"/>
      <c r="C146" s="9"/>
    </row>
    <row r="147" spans="1:3" s="10" customFormat="1">
      <c r="A147" s="5"/>
      <c r="B147" s="9"/>
      <c r="C147" s="9"/>
    </row>
    <row r="148" spans="1:3" s="10" customFormat="1">
      <c r="A148" s="5"/>
      <c r="B148" s="9"/>
      <c r="C148" s="9"/>
    </row>
    <row r="149" spans="1:3" s="10" customFormat="1">
      <c r="A149" s="5"/>
      <c r="B149" s="9"/>
      <c r="C149" s="9"/>
    </row>
    <row r="150" spans="1:3" s="10" customFormat="1">
      <c r="A150" s="5"/>
      <c r="B150" s="11"/>
      <c r="C150" s="11"/>
    </row>
    <row r="151" spans="1:3" s="10" customFormat="1">
      <c r="A151" s="5"/>
      <c r="B151" s="11"/>
      <c r="C151" s="11"/>
    </row>
    <row r="152" spans="1:3" s="10" customFormat="1">
      <c r="A152" s="5"/>
      <c r="B152" s="11"/>
      <c r="C152" s="11"/>
    </row>
    <row r="153" spans="1:3" s="10" customFormat="1">
      <c r="A153" s="5"/>
      <c r="B153" s="11"/>
      <c r="C153" s="11"/>
    </row>
    <row r="154" spans="1:3" s="10" customFormat="1">
      <c r="A154" s="5"/>
      <c r="B154" s="11"/>
      <c r="C154" s="11"/>
    </row>
    <row r="155" spans="1:3" s="10" customFormat="1">
      <c r="A155" s="5"/>
      <c r="B155" s="11"/>
      <c r="C155" s="11"/>
    </row>
    <row r="156" spans="1:3" s="10" customFormat="1">
      <c r="A156" s="5"/>
      <c r="B156" s="11"/>
      <c r="C156" s="11"/>
    </row>
    <row r="157" spans="1:3" s="10" customFormat="1">
      <c r="A157" s="5"/>
      <c r="B157" s="11"/>
      <c r="C157" s="11"/>
    </row>
    <row r="158" spans="1:3" s="10" customFormat="1">
      <c r="A158" s="5"/>
      <c r="B158" s="11"/>
      <c r="C158" s="11"/>
    </row>
    <row r="159" spans="1:3" s="10" customFormat="1">
      <c r="A159" s="5"/>
      <c r="B159" s="11"/>
      <c r="C159" s="11"/>
    </row>
    <row r="160" spans="1:3" s="10" customFormat="1">
      <c r="A160" s="5"/>
      <c r="B160" s="11"/>
      <c r="C160" s="11"/>
    </row>
    <row r="161" spans="1:3" s="10" customFormat="1">
      <c r="A161" s="5"/>
      <c r="B161" s="11"/>
      <c r="C161" s="11"/>
    </row>
    <row r="162" spans="1:3" s="10" customFormat="1">
      <c r="A162" s="5"/>
      <c r="B162" s="11"/>
      <c r="C162" s="11"/>
    </row>
    <row r="163" spans="1:3">
      <c r="B163" s="9"/>
      <c r="C163" s="9"/>
    </row>
    <row r="164" spans="1:3">
      <c r="B164" s="9"/>
      <c r="C164" s="9"/>
    </row>
    <row r="165" spans="1:3">
      <c r="B165" s="9"/>
      <c r="C165" s="9"/>
    </row>
    <row r="166" spans="1:3">
      <c r="B166" s="9"/>
      <c r="C166" s="9"/>
    </row>
    <row r="167" spans="1:3">
      <c r="B167" s="9"/>
      <c r="C167" s="9"/>
    </row>
    <row r="168" spans="1:3">
      <c r="B168" s="9"/>
      <c r="C168" s="9"/>
    </row>
    <row r="169" spans="1:3">
      <c r="B169" s="9"/>
      <c r="C169" s="9"/>
    </row>
    <row r="170" spans="1:3">
      <c r="B170" s="9"/>
      <c r="C170" s="9"/>
    </row>
    <row r="171" spans="1:3">
      <c r="B171" s="9"/>
      <c r="C171" s="9"/>
    </row>
    <row r="172" spans="1:3">
      <c r="B172" s="9"/>
      <c r="C172" s="9"/>
    </row>
    <row r="173" spans="1:3">
      <c r="B173" s="9"/>
      <c r="C173" s="9"/>
    </row>
    <row r="174" spans="1:3">
      <c r="B174" s="9"/>
      <c r="C174" s="9"/>
    </row>
    <row r="175" spans="1:3">
      <c r="B175" s="9"/>
      <c r="C175" s="9"/>
    </row>
    <row r="176" spans="1:3">
      <c r="B176" s="9"/>
      <c r="C176" s="9"/>
    </row>
    <row r="177" spans="2:3">
      <c r="B177" s="9"/>
      <c r="C177" s="9"/>
    </row>
    <row r="178" spans="2:3">
      <c r="B178" s="9"/>
      <c r="C178" s="9"/>
    </row>
    <row r="179" spans="2:3">
      <c r="B179" s="9"/>
      <c r="C179" s="9"/>
    </row>
    <row r="180" spans="2:3">
      <c r="B180" s="9"/>
      <c r="C180" s="9"/>
    </row>
    <row r="181" spans="2:3">
      <c r="B181" s="9"/>
      <c r="C181" s="9"/>
    </row>
    <row r="182" spans="2:3">
      <c r="B182" s="9"/>
      <c r="C182" s="9"/>
    </row>
    <row r="183" spans="2:3">
      <c r="B183" s="9"/>
      <c r="C183" s="9"/>
    </row>
    <row r="184" spans="2:3">
      <c r="B184" s="9"/>
      <c r="C184" s="9"/>
    </row>
    <row r="185" spans="2:3">
      <c r="B185" s="9"/>
      <c r="C185" s="9"/>
    </row>
    <row r="186" spans="2:3">
      <c r="B186" s="9"/>
      <c r="C186" s="9"/>
    </row>
    <row r="187" spans="2:3">
      <c r="B187" s="9"/>
      <c r="C187" s="9"/>
    </row>
    <row r="188" spans="2:3">
      <c r="B188" s="9"/>
      <c r="C188" s="9"/>
    </row>
    <row r="189" spans="2:3">
      <c r="B189" s="9"/>
      <c r="C189" s="9"/>
    </row>
    <row r="190" spans="2:3">
      <c r="B190" s="9"/>
      <c r="C190" s="9"/>
    </row>
    <row r="191" spans="2:3">
      <c r="B191" s="9"/>
      <c r="C191" s="9"/>
    </row>
    <row r="192" spans="2:3">
      <c r="B192" s="9"/>
      <c r="C192" s="9"/>
    </row>
    <row r="193" spans="2:3">
      <c r="B193" s="9"/>
      <c r="C193" s="9"/>
    </row>
    <row r="194" spans="2:3">
      <c r="B194" s="9"/>
      <c r="C194" s="9"/>
    </row>
    <row r="195" spans="2:3">
      <c r="B195" s="9"/>
      <c r="C195" s="9"/>
    </row>
    <row r="196" spans="2:3">
      <c r="B196" s="9"/>
      <c r="C196" s="9"/>
    </row>
    <row r="197" spans="2:3">
      <c r="B197" s="9"/>
      <c r="C197" s="9"/>
    </row>
    <row r="198" spans="2:3">
      <c r="B198" s="9"/>
      <c r="C198" s="9"/>
    </row>
    <row r="199" spans="2:3">
      <c r="B199" s="9"/>
      <c r="C199" s="9"/>
    </row>
    <row r="200" spans="2:3">
      <c r="B200" s="9"/>
      <c r="C200" s="9"/>
    </row>
    <row r="201" spans="2:3">
      <c r="B201" s="9"/>
      <c r="C201" s="9"/>
    </row>
    <row r="202" spans="2:3">
      <c r="B202" s="9"/>
      <c r="C202" s="9"/>
    </row>
    <row r="203" spans="2:3">
      <c r="B203" s="9"/>
      <c r="C203" s="9"/>
    </row>
    <row r="204" spans="2:3">
      <c r="B204" s="9"/>
      <c r="C204" s="9"/>
    </row>
    <row r="205" spans="2:3">
      <c r="B205" s="9"/>
      <c r="C205" s="9"/>
    </row>
    <row r="206" spans="2:3">
      <c r="B206" s="9"/>
      <c r="C206" s="9"/>
    </row>
    <row r="207" spans="2:3">
      <c r="B207" s="9"/>
      <c r="C207" s="9"/>
    </row>
    <row r="208" spans="2:3">
      <c r="B208" s="9"/>
      <c r="C208" s="9"/>
    </row>
    <row r="209" spans="2:3">
      <c r="B209" s="9"/>
      <c r="C209" s="9"/>
    </row>
    <row r="210" spans="2:3">
      <c r="B210" s="9"/>
      <c r="C210" s="9"/>
    </row>
    <row r="211" spans="2:3">
      <c r="B211" s="9"/>
      <c r="C211" s="9"/>
    </row>
    <row r="212" spans="2:3">
      <c r="B212" s="9"/>
      <c r="C212" s="9"/>
    </row>
    <row r="213" spans="2:3">
      <c r="B213" s="9"/>
      <c r="C213" s="9"/>
    </row>
    <row r="214" spans="2:3">
      <c r="B214" s="9"/>
      <c r="C214" s="9"/>
    </row>
    <row r="215" spans="2:3">
      <c r="B215" s="9"/>
      <c r="C215" s="9"/>
    </row>
    <row r="216" spans="2:3">
      <c r="B216" s="9"/>
      <c r="C216" s="9"/>
    </row>
    <row r="217" spans="2:3">
      <c r="B217" s="9"/>
      <c r="C217" s="9"/>
    </row>
    <row r="218" spans="2:3">
      <c r="B218" s="9"/>
      <c r="C218" s="9"/>
    </row>
    <row r="219" spans="2:3">
      <c r="B219" s="9"/>
      <c r="C219" s="9"/>
    </row>
    <row r="220" spans="2:3">
      <c r="B220" s="9"/>
      <c r="C220" s="9"/>
    </row>
    <row r="221" spans="2:3">
      <c r="B221" s="9"/>
      <c r="C221" s="9"/>
    </row>
    <row r="222" spans="2:3">
      <c r="B222" s="9"/>
      <c r="C222" s="9"/>
    </row>
    <row r="223" spans="2:3">
      <c r="B223" s="9"/>
      <c r="C223" s="9"/>
    </row>
    <row r="224" spans="2:3">
      <c r="B224" s="9"/>
      <c r="C224" s="9"/>
    </row>
    <row r="225" spans="2:3">
      <c r="B225" s="9"/>
      <c r="C225" s="9"/>
    </row>
    <row r="226" spans="2:3">
      <c r="B226" s="9"/>
      <c r="C226" s="9"/>
    </row>
    <row r="227" spans="2:3">
      <c r="B227" s="9"/>
      <c r="C227" s="9"/>
    </row>
    <row r="228" spans="2:3">
      <c r="B228" s="9"/>
      <c r="C228" s="9"/>
    </row>
    <row r="229" spans="2:3">
      <c r="B229" s="9"/>
      <c r="C229" s="9"/>
    </row>
    <row r="230" spans="2:3">
      <c r="B230" s="9"/>
      <c r="C230" s="9"/>
    </row>
    <row r="231" spans="2:3">
      <c r="B231" s="9"/>
      <c r="C231" s="9"/>
    </row>
    <row r="232" spans="2:3">
      <c r="B232" s="9"/>
      <c r="C232" s="9"/>
    </row>
    <row r="233" spans="2:3">
      <c r="B233" s="9"/>
      <c r="C233" s="9"/>
    </row>
    <row r="234" spans="2:3">
      <c r="B234" s="9"/>
      <c r="C234" s="9"/>
    </row>
    <row r="235" spans="2:3">
      <c r="B235" s="9"/>
      <c r="C235" s="9"/>
    </row>
    <row r="236" spans="2:3">
      <c r="B236" s="9"/>
      <c r="C236" s="9"/>
    </row>
    <row r="237" spans="2:3">
      <c r="B237" s="9"/>
      <c r="C237" s="9"/>
    </row>
    <row r="238" spans="2:3">
      <c r="B238" s="9"/>
      <c r="C238" s="9"/>
    </row>
    <row r="239" spans="2:3">
      <c r="B239" s="9"/>
      <c r="C239" s="9"/>
    </row>
    <row r="240" spans="2:3">
      <c r="B240" s="9"/>
      <c r="C240" s="9"/>
    </row>
    <row r="241" spans="2:3">
      <c r="B241" s="9"/>
      <c r="C241" s="9"/>
    </row>
    <row r="242" spans="2:3">
      <c r="B242" s="9"/>
      <c r="C242" s="9"/>
    </row>
    <row r="243" spans="2:3">
      <c r="B243" s="9"/>
      <c r="C243" s="9"/>
    </row>
    <row r="244" spans="2:3">
      <c r="B244" s="9"/>
      <c r="C244" s="9"/>
    </row>
    <row r="245" spans="2:3">
      <c r="B245" s="9"/>
      <c r="C245" s="9"/>
    </row>
    <row r="246" spans="2:3">
      <c r="B246" s="9"/>
      <c r="C246" s="9"/>
    </row>
    <row r="247" spans="2:3">
      <c r="B247" s="9"/>
      <c r="C247" s="9"/>
    </row>
    <row r="248" spans="2:3">
      <c r="B248" s="9"/>
      <c r="C248" s="9"/>
    </row>
    <row r="249" spans="2:3">
      <c r="B249" s="9"/>
      <c r="C249" s="9"/>
    </row>
    <row r="250" spans="2:3">
      <c r="B250" s="9"/>
      <c r="C250" s="9"/>
    </row>
    <row r="251" spans="2:3">
      <c r="B251" s="9"/>
      <c r="C251" s="9"/>
    </row>
    <row r="252" spans="2:3">
      <c r="B252" s="9"/>
      <c r="C252" s="9"/>
    </row>
    <row r="253" spans="2:3">
      <c r="B253" s="9"/>
      <c r="C253" s="9"/>
    </row>
    <row r="254" spans="2:3">
      <c r="B254" s="9"/>
      <c r="C254" s="9"/>
    </row>
    <row r="255" spans="2:3">
      <c r="B255" s="9"/>
      <c r="C255" s="9"/>
    </row>
    <row r="256" spans="2:3">
      <c r="B256" s="9"/>
      <c r="C256" s="9"/>
    </row>
    <row r="257" spans="2:3">
      <c r="B257" s="9"/>
      <c r="C257" s="9"/>
    </row>
    <row r="258" spans="2:3">
      <c r="B258" s="9"/>
      <c r="C258" s="9"/>
    </row>
    <row r="259" spans="2:3">
      <c r="B259" s="9"/>
      <c r="C259" s="9"/>
    </row>
    <row r="260" spans="2:3">
      <c r="B260" s="9"/>
      <c r="C260" s="9"/>
    </row>
    <row r="261" spans="2:3">
      <c r="B261" s="9"/>
      <c r="C261" s="9"/>
    </row>
    <row r="262" spans="2:3">
      <c r="B262" s="9"/>
      <c r="C262" s="9"/>
    </row>
    <row r="263" spans="2:3">
      <c r="B263" s="9"/>
      <c r="C263" s="9"/>
    </row>
    <row r="264" spans="2:3">
      <c r="B264" s="9"/>
      <c r="C264" s="9"/>
    </row>
    <row r="265" spans="2:3">
      <c r="B265" s="9"/>
      <c r="C265" s="9"/>
    </row>
    <row r="266" spans="2:3">
      <c r="B266" s="9"/>
      <c r="C266" s="9"/>
    </row>
    <row r="267" spans="2:3">
      <c r="B267" s="9"/>
      <c r="C267" s="9"/>
    </row>
    <row r="268" spans="2:3">
      <c r="B268" s="9"/>
      <c r="C268" s="9"/>
    </row>
    <row r="269" spans="2:3">
      <c r="B269" s="9"/>
      <c r="C269" s="9"/>
    </row>
    <row r="270" spans="2:3">
      <c r="B270" s="9"/>
      <c r="C270" s="9"/>
    </row>
    <row r="271" spans="2:3">
      <c r="B271" s="9"/>
      <c r="C271" s="9"/>
    </row>
    <row r="272" spans="2:3">
      <c r="B272" s="9"/>
      <c r="C272" s="9"/>
    </row>
    <row r="273" spans="2:3">
      <c r="B273" s="9"/>
      <c r="C273" s="9"/>
    </row>
    <row r="274" spans="2:3">
      <c r="B274" s="9"/>
      <c r="C274" s="9"/>
    </row>
    <row r="275" spans="2:3">
      <c r="B275" s="9"/>
      <c r="C275" s="9"/>
    </row>
    <row r="276" spans="2:3">
      <c r="B276" s="9"/>
      <c r="C276" s="9"/>
    </row>
    <row r="277" spans="2:3">
      <c r="B277" s="9"/>
      <c r="C277" s="9"/>
    </row>
    <row r="278" spans="2:3">
      <c r="B278" s="9"/>
      <c r="C278" s="9"/>
    </row>
    <row r="279" spans="2:3">
      <c r="B279" s="9"/>
      <c r="C279" s="9"/>
    </row>
    <row r="280" spans="2:3">
      <c r="B280" s="9"/>
      <c r="C280" s="9"/>
    </row>
    <row r="281" spans="2:3">
      <c r="B281" s="9"/>
      <c r="C281" s="9"/>
    </row>
    <row r="282" spans="2:3">
      <c r="B282" s="9"/>
      <c r="C282" s="9"/>
    </row>
    <row r="283" spans="2:3">
      <c r="B283" s="9"/>
      <c r="C283" s="9"/>
    </row>
    <row r="284" spans="2:3">
      <c r="B284" s="9"/>
      <c r="C284" s="9"/>
    </row>
    <row r="285" spans="2:3">
      <c r="B285" s="9"/>
      <c r="C285" s="9"/>
    </row>
    <row r="286" spans="2:3">
      <c r="B286" s="9"/>
      <c r="C286" s="9"/>
    </row>
    <row r="287" spans="2:3">
      <c r="B287" s="9"/>
      <c r="C287" s="9"/>
    </row>
    <row r="288" spans="2:3">
      <c r="B288" s="9"/>
      <c r="C288" s="9"/>
    </row>
    <row r="289" spans="2:3">
      <c r="B289" s="9"/>
      <c r="C289" s="9"/>
    </row>
    <row r="290" spans="2:3">
      <c r="B290" s="9"/>
      <c r="C290" s="9"/>
    </row>
    <row r="291" spans="2:3">
      <c r="B291" s="9"/>
      <c r="C291" s="9"/>
    </row>
    <row r="292" spans="2:3">
      <c r="B292" s="11"/>
      <c r="C292" s="11"/>
    </row>
    <row r="293" spans="2:3">
      <c r="B293" s="11"/>
      <c r="C293" s="11"/>
    </row>
    <row r="294" spans="2:3">
      <c r="B294" s="11"/>
      <c r="C294" s="11"/>
    </row>
    <row r="295" spans="2:3">
      <c r="B295" s="11"/>
      <c r="C295" s="11"/>
    </row>
    <row r="296" spans="2:3">
      <c r="B296" s="11"/>
      <c r="C296" s="11"/>
    </row>
    <row r="297" spans="2:3">
      <c r="B297" s="11"/>
      <c r="C297" s="11"/>
    </row>
    <row r="298" spans="2:3">
      <c r="B298" s="11"/>
      <c r="C298" s="11"/>
    </row>
    <row r="299" spans="2:3">
      <c r="B299" s="11"/>
      <c r="C299" s="11"/>
    </row>
    <row r="300" spans="2:3">
      <c r="B300" s="11"/>
      <c r="C300" s="11"/>
    </row>
    <row r="301" spans="2:3">
      <c r="B301" s="11"/>
      <c r="C301" s="11"/>
    </row>
    <row r="302" spans="2:3">
      <c r="B302" s="11"/>
      <c r="C302" s="11"/>
    </row>
    <row r="303" spans="2:3">
      <c r="B303" s="11"/>
      <c r="C303" s="11"/>
    </row>
    <row r="304" spans="2:3">
      <c r="B304" s="11"/>
      <c r="C304" s="11"/>
    </row>
    <row r="305" spans="2:3">
      <c r="B305" s="11"/>
      <c r="C305" s="11"/>
    </row>
    <row r="306" spans="2:3">
      <c r="B306" s="11"/>
      <c r="C306" s="11"/>
    </row>
    <row r="307" spans="2:3">
      <c r="B307" s="11"/>
      <c r="C307" s="11"/>
    </row>
    <row r="308" spans="2:3">
      <c r="B308" s="11"/>
      <c r="C308" s="11"/>
    </row>
    <row r="309" spans="2:3">
      <c r="B309" s="11"/>
      <c r="C309" s="11"/>
    </row>
    <row r="310" spans="2:3">
      <c r="B310" s="11"/>
      <c r="C310" s="11"/>
    </row>
    <row r="311" spans="2:3">
      <c r="B311" s="11"/>
      <c r="C311" s="11"/>
    </row>
    <row r="312" spans="2:3">
      <c r="B312" s="11"/>
      <c r="C312" s="11"/>
    </row>
    <row r="313" spans="2:3">
      <c r="B313" s="11"/>
      <c r="C313" s="11"/>
    </row>
    <row r="314" spans="2:3">
      <c r="B314" s="11"/>
      <c r="C314" s="11"/>
    </row>
    <row r="315" spans="2:3">
      <c r="B315" s="11"/>
      <c r="C315" s="11"/>
    </row>
    <row r="316" spans="2:3">
      <c r="B316" s="11"/>
      <c r="C316" s="11"/>
    </row>
    <row r="317" spans="2:3">
      <c r="B317" s="11"/>
      <c r="C317" s="11"/>
    </row>
    <row r="318" spans="2:3">
      <c r="B318" s="11"/>
      <c r="C318" s="11"/>
    </row>
    <row r="319" spans="2:3">
      <c r="B319" s="11"/>
      <c r="C319" s="11"/>
    </row>
    <row r="320" spans="2:3">
      <c r="B320" s="11"/>
      <c r="C320" s="11"/>
    </row>
    <row r="321" spans="2:3">
      <c r="B321" s="11"/>
      <c r="C321" s="11"/>
    </row>
    <row r="322" spans="2:3">
      <c r="B322" s="11"/>
      <c r="C322" s="11"/>
    </row>
    <row r="323" spans="2:3">
      <c r="B323" s="11"/>
      <c r="C323" s="11"/>
    </row>
    <row r="324" spans="2:3">
      <c r="B324" s="11"/>
      <c r="C324" s="11"/>
    </row>
    <row r="325" spans="2:3">
      <c r="B325" s="11"/>
      <c r="C325" s="11"/>
    </row>
    <row r="326" spans="2:3">
      <c r="B326" s="11"/>
      <c r="C326" s="11"/>
    </row>
    <row r="327" spans="2:3">
      <c r="B327" s="11"/>
      <c r="C327" s="11"/>
    </row>
    <row r="328" spans="2:3">
      <c r="B328" s="11"/>
      <c r="C328" s="11"/>
    </row>
    <row r="329" spans="2:3">
      <c r="B329" s="11"/>
      <c r="C329" s="11"/>
    </row>
    <row r="330" spans="2:3">
      <c r="B330" s="11"/>
      <c r="C330" s="11"/>
    </row>
    <row r="331" spans="2:3">
      <c r="B331" s="11"/>
      <c r="C331" s="11"/>
    </row>
    <row r="332" spans="2:3">
      <c r="B332" s="11"/>
      <c r="C332" s="11"/>
    </row>
    <row r="333" spans="2:3">
      <c r="B333" s="11"/>
      <c r="C333" s="11"/>
    </row>
    <row r="334" spans="2:3">
      <c r="B334" s="11"/>
      <c r="C334" s="11"/>
    </row>
    <row r="335" spans="2:3">
      <c r="B335" s="11"/>
      <c r="C335" s="11"/>
    </row>
    <row r="336" spans="2:3">
      <c r="B336" s="11"/>
      <c r="C336" s="11"/>
    </row>
    <row r="337" spans="2:3">
      <c r="B337" s="11"/>
      <c r="C337" s="11"/>
    </row>
    <row r="338" spans="2:3">
      <c r="B338" s="11"/>
      <c r="C338" s="11"/>
    </row>
    <row r="339" spans="2:3">
      <c r="B339" s="11"/>
      <c r="C339" s="11"/>
    </row>
    <row r="340" spans="2:3">
      <c r="B340" s="11"/>
      <c r="C340" s="11"/>
    </row>
    <row r="341" spans="2:3">
      <c r="B341" s="11"/>
      <c r="C341" s="11"/>
    </row>
    <row r="342" spans="2:3">
      <c r="B342" s="11"/>
      <c r="C342" s="11"/>
    </row>
    <row r="343" spans="2:3">
      <c r="B343" s="11"/>
      <c r="C343" s="11"/>
    </row>
    <row r="344" spans="2:3">
      <c r="B344" s="11"/>
      <c r="C344" s="11"/>
    </row>
    <row r="345" spans="2:3">
      <c r="B345" s="11"/>
      <c r="C345" s="11"/>
    </row>
    <row r="346" spans="2:3">
      <c r="B346" s="11"/>
      <c r="C346" s="11"/>
    </row>
    <row r="347" spans="2:3">
      <c r="B347" s="11"/>
      <c r="C347" s="11"/>
    </row>
    <row r="348" spans="2:3">
      <c r="B348" s="11"/>
      <c r="C348" s="11"/>
    </row>
    <row r="349" spans="2:3">
      <c r="B349" s="11"/>
      <c r="C349" s="11"/>
    </row>
    <row r="350" spans="2:3">
      <c r="B350" s="11"/>
      <c r="C350" s="11"/>
    </row>
    <row r="351" spans="2:3">
      <c r="B351" s="11"/>
      <c r="C351" s="11"/>
    </row>
    <row r="352" spans="2:3">
      <c r="B352" s="11"/>
      <c r="C352" s="11"/>
    </row>
    <row r="353" spans="2:3">
      <c r="B353" s="11"/>
      <c r="C353" s="11"/>
    </row>
    <row r="354" spans="2:3">
      <c r="B354" s="11"/>
      <c r="C354" s="11"/>
    </row>
    <row r="355" spans="2:3">
      <c r="B355" s="11"/>
      <c r="C355" s="11"/>
    </row>
    <row r="356" spans="2:3">
      <c r="B356" s="11"/>
      <c r="C356" s="11"/>
    </row>
    <row r="357" spans="2:3">
      <c r="B357" s="11"/>
      <c r="C357" s="11"/>
    </row>
    <row r="358" spans="2:3">
      <c r="B358" s="11"/>
      <c r="C358" s="11"/>
    </row>
    <row r="359" spans="2:3">
      <c r="B359" s="11"/>
      <c r="C359" s="11"/>
    </row>
    <row r="360" spans="2:3">
      <c r="B360" s="11"/>
      <c r="C360" s="11"/>
    </row>
    <row r="361" spans="2:3">
      <c r="B361" s="11"/>
      <c r="C361" s="11"/>
    </row>
    <row r="362" spans="2:3">
      <c r="B362" s="11"/>
      <c r="C362" s="11"/>
    </row>
    <row r="363" spans="2:3">
      <c r="B363" s="11"/>
      <c r="C363" s="11"/>
    </row>
    <row r="364" spans="2:3">
      <c r="B364" s="11"/>
      <c r="C364" s="11"/>
    </row>
    <row r="365" spans="2:3">
      <c r="B365" s="11"/>
      <c r="C365" s="11"/>
    </row>
    <row r="366" spans="2:3">
      <c r="B366" s="11"/>
      <c r="C366" s="11"/>
    </row>
    <row r="367" spans="2:3">
      <c r="B367" s="11"/>
      <c r="C367" s="11"/>
    </row>
    <row r="368" spans="2:3">
      <c r="B368" s="11"/>
      <c r="C368" s="11"/>
    </row>
    <row r="369" spans="2:3">
      <c r="B369" s="11"/>
      <c r="C369" s="11"/>
    </row>
    <row r="370" spans="2:3">
      <c r="B370" s="11"/>
      <c r="C370" s="11"/>
    </row>
    <row r="371" spans="2:3">
      <c r="B371" s="11"/>
      <c r="C371" s="11"/>
    </row>
    <row r="372" spans="2:3">
      <c r="B372" s="11"/>
      <c r="C372" s="11"/>
    </row>
    <row r="373" spans="2:3">
      <c r="B373" s="11"/>
      <c r="C373" s="11"/>
    </row>
    <row r="374" spans="2:3">
      <c r="B374" s="11"/>
      <c r="C374" s="11"/>
    </row>
    <row r="375" spans="2:3">
      <c r="B375" s="11"/>
      <c r="C375" s="11"/>
    </row>
    <row r="376" spans="2:3">
      <c r="B376" s="11"/>
      <c r="C376" s="11"/>
    </row>
    <row r="377" spans="2:3">
      <c r="B377" s="11"/>
      <c r="C377" s="11"/>
    </row>
    <row r="378" spans="2:3">
      <c r="B378" s="11"/>
      <c r="C378" s="11"/>
    </row>
    <row r="379" spans="2:3">
      <c r="B379" s="11"/>
      <c r="C379" s="11"/>
    </row>
    <row r="380" spans="2:3">
      <c r="B380" s="11"/>
      <c r="C380" s="11"/>
    </row>
    <row r="381" spans="2:3">
      <c r="B381" s="11"/>
      <c r="C381" s="11"/>
    </row>
    <row r="382" spans="2:3">
      <c r="B382" s="11"/>
      <c r="C382" s="11"/>
    </row>
    <row r="383" spans="2:3">
      <c r="B383" s="11"/>
      <c r="C383" s="11"/>
    </row>
    <row r="384" spans="2:3">
      <c r="B384" s="11"/>
      <c r="C384" s="11"/>
    </row>
    <row r="385" spans="2:3">
      <c r="B385" s="11"/>
      <c r="C385" s="11"/>
    </row>
    <row r="386" spans="2:3">
      <c r="B386" s="11"/>
      <c r="C386" s="11"/>
    </row>
    <row r="387" spans="2:3">
      <c r="B387" s="11"/>
      <c r="C387" s="11"/>
    </row>
    <row r="388" spans="2:3">
      <c r="B388" s="11"/>
      <c r="C388" s="11"/>
    </row>
    <row r="389" spans="2:3">
      <c r="B389" s="11"/>
      <c r="C389" s="11"/>
    </row>
    <row r="390" spans="2:3">
      <c r="B390" s="11"/>
      <c r="C390" s="11"/>
    </row>
    <row r="391" spans="2:3">
      <c r="B391" s="11"/>
      <c r="C391" s="11"/>
    </row>
    <row r="392" spans="2:3">
      <c r="B392" s="11"/>
      <c r="C392" s="11"/>
    </row>
    <row r="393" spans="2:3">
      <c r="B393" s="11"/>
      <c r="C393" s="11"/>
    </row>
    <row r="394" spans="2:3">
      <c r="B394" s="11"/>
      <c r="C394" s="11"/>
    </row>
    <row r="395" spans="2:3">
      <c r="B395" s="11"/>
      <c r="C395" s="11"/>
    </row>
    <row r="396" spans="2:3">
      <c r="B396" s="11"/>
      <c r="C396" s="11"/>
    </row>
    <row r="397" spans="2:3">
      <c r="B397" s="11"/>
      <c r="C397" s="11"/>
    </row>
    <row r="398" spans="2:3">
      <c r="B398" s="11"/>
      <c r="C398" s="11"/>
    </row>
    <row r="399" spans="2:3">
      <c r="B399" s="11"/>
      <c r="C399" s="11"/>
    </row>
    <row r="400" spans="2:3">
      <c r="B400" s="11"/>
      <c r="C400" s="11"/>
    </row>
    <row r="401" spans="2:3">
      <c r="B401" s="11"/>
      <c r="C401" s="11"/>
    </row>
    <row r="402" spans="2:3">
      <c r="B402" s="11"/>
      <c r="C402" s="11"/>
    </row>
    <row r="403" spans="2:3">
      <c r="B403" s="11"/>
      <c r="C403" s="11"/>
    </row>
    <row r="404" spans="2:3">
      <c r="B404" s="11"/>
      <c r="C404" s="11"/>
    </row>
    <row r="405" spans="2:3">
      <c r="B405" s="11"/>
      <c r="C405" s="11"/>
    </row>
    <row r="406" spans="2:3">
      <c r="B406" s="11"/>
      <c r="C406" s="11"/>
    </row>
    <row r="407" spans="2:3">
      <c r="B407" s="11"/>
      <c r="C407" s="11"/>
    </row>
    <row r="408" spans="2:3">
      <c r="B408" s="11"/>
      <c r="C408" s="11"/>
    </row>
    <row r="409" spans="2:3">
      <c r="B409" s="11"/>
      <c r="C409" s="11"/>
    </row>
    <row r="410" spans="2:3">
      <c r="B410" s="11"/>
      <c r="C410" s="11"/>
    </row>
    <row r="411" spans="2:3">
      <c r="B411" s="11"/>
      <c r="C411" s="11"/>
    </row>
    <row r="412" spans="2:3">
      <c r="B412" s="11"/>
      <c r="C412" s="11"/>
    </row>
    <row r="413" spans="2:3">
      <c r="B413" s="11"/>
      <c r="C413" s="11"/>
    </row>
    <row r="414" spans="2:3">
      <c r="B414" s="11"/>
      <c r="C414" s="11"/>
    </row>
    <row r="415" spans="2:3">
      <c r="B415" s="11"/>
      <c r="C415" s="11"/>
    </row>
    <row r="416" spans="2:3">
      <c r="B416" s="11"/>
      <c r="C416" s="11"/>
    </row>
    <row r="417" spans="2:3">
      <c r="B417" s="11"/>
      <c r="C417" s="11"/>
    </row>
    <row r="418" spans="2:3">
      <c r="B418" s="11"/>
      <c r="C418" s="11"/>
    </row>
    <row r="419" spans="2:3">
      <c r="B419" s="11"/>
      <c r="C419" s="11"/>
    </row>
    <row r="420" spans="2:3">
      <c r="B420" s="11"/>
      <c r="C420" s="11"/>
    </row>
    <row r="421" spans="2:3">
      <c r="B421" s="11"/>
      <c r="C421" s="11"/>
    </row>
    <row r="422" spans="2:3">
      <c r="B422" s="11"/>
      <c r="C422" s="11"/>
    </row>
    <row r="423" spans="2:3">
      <c r="B423" s="11"/>
      <c r="C423" s="11"/>
    </row>
    <row r="424" spans="2:3">
      <c r="B424" s="11"/>
      <c r="C424" s="11"/>
    </row>
    <row r="425" spans="2:3">
      <c r="B425" s="11"/>
      <c r="C425" s="11"/>
    </row>
    <row r="426" spans="2:3">
      <c r="B426" s="11"/>
      <c r="C426" s="11"/>
    </row>
    <row r="427" spans="2:3">
      <c r="B427" s="11"/>
      <c r="C427" s="11"/>
    </row>
    <row r="428" spans="2:3">
      <c r="B428" s="11"/>
      <c r="C428" s="11"/>
    </row>
    <row r="429" spans="2:3">
      <c r="B429" s="11"/>
      <c r="C429" s="11"/>
    </row>
    <row r="430" spans="2:3">
      <c r="B430" s="11"/>
      <c r="C430" s="11"/>
    </row>
    <row r="431" spans="2:3">
      <c r="B431" s="11"/>
      <c r="C431" s="11"/>
    </row>
    <row r="432" spans="2:3">
      <c r="B432" s="11"/>
      <c r="C432" s="11"/>
    </row>
    <row r="433" spans="2:3">
      <c r="B433" s="11"/>
      <c r="C433" s="11"/>
    </row>
    <row r="434" spans="2:3">
      <c r="B434" s="11"/>
      <c r="C434" s="11"/>
    </row>
    <row r="435" spans="2:3">
      <c r="B435" s="11"/>
      <c r="C435" s="11"/>
    </row>
    <row r="436" spans="2:3">
      <c r="B436" s="11"/>
      <c r="C436" s="11"/>
    </row>
    <row r="437" spans="2:3">
      <c r="B437" s="11"/>
      <c r="C437" s="11"/>
    </row>
    <row r="438" spans="2:3">
      <c r="B438" s="11"/>
      <c r="C438" s="11"/>
    </row>
    <row r="439" spans="2:3">
      <c r="B439" s="11"/>
      <c r="C439" s="11"/>
    </row>
    <row r="440" spans="2:3">
      <c r="B440" s="11"/>
      <c r="C440" s="11"/>
    </row>
    <row r="441" spans="2:3">
      <c r="B441" s="11"/>
      <c r="C441" s="11"/>
    </row>
    <row r="442" spans="2:3">
      <c r="B442" s="11"/>
      <c r="C442" s="11"/>
    </row>
    <row r="443" spans="2:3">
      <c r="B443" s="11"/>
      <c r="C443" s="11"/>
    </row>
    <row r="444" spans="2:3">
      <c r="B444" s="11"/>
      <c r="C444" s="11"/>
    </row>
    <row r="445" spans="2:3">
      <c r="B445" s="11"/>
      <c r="C445" s="11"/>
    </row>
    <row r="446" spans="2:3">
      <c r="B446" s="11"/>
      <c r="C446" s="11"/>
    </row>
    <row r="447" spans="2:3">
      <c r="B447" s="11"/>
      <c r="C447" s="11"/>
    </row>
    <row r="448" spans="2:3">
      <c r="B448" s="11"/>
      <c r="C448" s="11"/>
    </row>
    <row r="449" spans="2:3">
      <c r="B449" s="11"/>
      <c r="C449" s="11"/>
    </row>
    <row r="450" spans="2:3">
      <c r="B450" s="11"/>
      <c r="C450" s="11"/>
    </row>
    <row r="451" spans="2:3">
      <c r="B451" s="11"/>
      <c r="C451" s="11"/>
    </row>
    <row r="452" spans="2:3">
      <c r="B452" s="11"/>
      <c r="C452" s="11"/>
    </row>
    <row r="453" spans="2:3">
      <c r="B453" s="11"/>
      <c r="C453" s="11"/>
    </row>
    <row r="454" spans="2:3">
      <c r="B454" s="11"/>
      <c r="C454" s="11"/>
    </row>
    <row r="455" spans="2:3">
      <c r="B455" s="11"/>
      <c r="C455" s="11"/>
    </row>
    <row r="456" spans="2:3">
      <c r="B456" s="11"/>
      <c r="C456" s="11"/>
    </row>
    <row r="457" spans="2:3">
      <c r="B457" s="11"/>
      <c r="C457" s="11"/>
    </row>
    <row r="458" spans="2:3">
      <c r="B458" s="11"/>
      <c r="C458" s="11"/>
    </row>
    <row r="459" spans="2:3">
      <c r="B459" s="11"/>
      <c r="C459" s="11"/>
    </row>
    <row r="460" spans="2:3">
      <c r="B460" s="11"/>
      <c r="C460" s="11"/>
    </row>
    <row r="461" spans="2:3">
      <c r="B461" s="11"/>
      <c r="C461" s="11"/>
    </row>
    <row r="462" spans="2:3">
      <c r="B462" s="11"/>
      <c r="C462" s="11"/>
    </row>
    <row r="463" spans="2:3">
      <c r="B463" s="11"/>
      <c r="C463" s="11"/>
    </row>
    <row r="464" spans="2:3">
      <c r="B464" s="11"/>
      <c r="C464" s="11"/>
    </row>
    <row r="465" spans="2:3">
      <c r="B465" s="11"/>
      <c r="C465" s="11"/>
    </row>
    <row r="466" spans="2:3">
      <c r="B466" s="11"/>
      <c r="C466" s="11"/>
    </row>
    <row r="467" spans="2:3">
      <c r="B467" s="11"/>
      <c r="C467" s="11"/>
    </row>
    <row r="468" spans="2:3">
      <c r="B468" s="11"/>
      <c r="C468" s="11"/>
    </row>
    <row r="469" spans="2:3">
      <c r="B469" s="11"/>
      <c r="C469" s="11"/>
    </row>
    <row r="470" spans="2:3">
      <c r="B470" s="11"/>
      <c r="C470" s="11"/>
    </row>
    <row r="471" spans="2:3">
      <c r="B471" s="11"/>
      <c r="C471" s="11"/>
    </row>
    <row r="472" spans="2:3">
      <c r="B472" s="11"/>
      <c r="C472" s="11"/>
    </row>
    <row r="473" spans="2:3">
      <c r="B473" s="11"/>
      <c r="C473" s="11"/>
    </row>
    <row r="474" spans="2:3">
      <c r="B474" s="11"/>
      <c r="C474" s="11"/>
    </row>
    <row r="475" spans="2:3">
      <c r="B475" s="11"/>
      <c r="C475" s="11"/>
    </row>
    <row r="476" spans="2:3">
      <c r="B476" s="11"/>
      <c r="C476" s="11"/>
    </row>
    <row r="477" spans="2:3">
      <c r="B477" s="11"/>
      <c r="C477" s="11"/>
    </row>
    <row r="478" spans="2:3">
      <c r="B478" s="11"/>
      <c r="C478" s="11"/>
    </row>
    <row r="479" spans="2:3">
      <c r="B479" s="11"/>
      <c r="C479" s="11"/>
    </row>
    <row r="480" spans="2:3">
      <c r="B480" s="11"/>
      <c r="C480" s="11"/>
    </row>
    <row r="481" spans="2:3">
      <c r="B481" s="11"/>
      <c r="C481" s="11"/>
    </row>
    <row r="482" spans="2:3">
      <c r="B482" s="11"/>
      <c r="C482" s="11"/>
    </row>
    <row r="483" spans="2:3">
      <c r="B483" s="11"/>
      <c r="C483" s="11"/>
    </row>
    <row r="484" spans="2:3">
      <c r="B484" s="11"/>
      <c r="C484" s="11"/>
    </row>
    <row r="485" spans="2:3">
      <c r="B485" s="11"/>
      <c r="C485" s="11"/>
    </row>
    <row r="486" spans="2:3">
      <c r="B486" s="11"/>
      <c r="C486" s="11"/>
    </row>
    <row r="487" spans="2:3">
      <c r="B487" s="11"/>
      <c r="C487" s="11"/>
    </row>
    <row r="488" spans="2:3">
      <c r="B488" s="11"/>
      <c r="C488" s="11"/>
    </row>
    <row r="489" spans="2:3">
      <c r="B489" s="11"/>
      <c r="C489" s="11"/>
    </row>
    <row r="490" spans="2:3">
      <c r="B490" s="11"/>
      <c r="C490" s="11"/>
    </row>
    <row r="491" spans="2:3">
      <c r="B491" s="11"/>
      <c r="C491" s="11"/>
    </row>
    <row r="492" spans="2:3">
      <c r="B492" s="11"/>
      <c r="C492" s="11"/>
    </row>
    <row r="493" spans="2:3">
      <c r="B493" s="11"/>
      <c r="C493" s="11"/>
    </row>
    <row r="494" spans="2:3">
      <c r="B494" s="11"/>
      <c r="C494" s="11"/>
    </row>
    <row r="495" spans="2:3">
      <c r="B495" s="11"/>
      <c r="C495" s="11"/>
    </row>
    <row r="496" spans="2:3">
      <c r="B496" s="11"/>
      <c r="C496" s="11"/>
    </row>
    <row r="497" spans="2:3">
      <c r="B497" s="11"/>
      <c r="C497" s="11"/>
    </row>
    <row r="498" spans="2:3">
      <c r="B498" s="11"/>
      <c r="C498" s="11"/>
    </row>
    <row r="499" spans="2:3">
      <c r="B499" s="11"/>
      <c r="C499" s="11"/>
    </row>
    <row r="500" spans="2:3">
      <c r="B500" s="11"/>
      <c r="C500" s="11"/>
    </row>
    <row r="501" spans="2:3">
      <c r="B501" s="11"/>
      <c r="C501" s="11"/>
    </row>
    <row r="502" spans="2:3">
      <c r="B502" s="11"/>
      <c r="C502" s="11"/>
    </row>
    <row r="503" spans="2:3">
      <c r="B503" s="11"/>
      <c r="C503" s="11"/>
    </row>
    <row r="504" spans="2:3">
      <c r="B504" s="11"/>
      <c r="C504" s="11"/>
    </row>
    <row r="505" spans="2:3">
      <c r="B505" s="11"/>
      <c r="C505" s="11"/>
    </row>
    <row r="506" spans="2:3">
      <c r="B506" s="11"/>
      <c r="C506" s="11"/>
    </row>
    <row r="507" spans="2:3">
      <c r="B507" s="11"/>
      <c r="C507" s="11"/>
    </row>
    <row r="508" spans="2:3">
      <c r="B508" s="11"/>
      <c r="C508" s="11"/>
    </row>
    <row r="509" spans="2:3">
      <c r="B509" s="11"/>
      <c r="C509" s="11"/>
    </row>
    <row r="510" spans="2:3">
      <c r="B510" s="11"/>
      <c r="C510" s="11"/>
    </row>
    <row r="511" spans="2:3">
      <c r="B511" s="11"/>
      <c r="C511" s="11"/>
    </row>
    <row r="512" spans="2:3">
      <c r="B512" s="11"/>
      <c r="C512" s="11"/>
    </row>
    <row r="513" spans="2:3">
      <c r="B513" s="11"/>
      <c r="C513" s="11"/>
    </row>
    <row r="514" spans="2:3">
      <c r="B514" s="11"/>
      <c r="C514" s="11"/>
    </row>
    <row r="515" spans="2:3">
      <c r="B515" s="11"/>
      <c r="C515" s="11"/>
    </row>
    <row r="516" spans="2:3">
      <c r="B516" s="11"/>
      <c r="C516" s="11"/>
    </row>
    <row r="517" spans="2:3">
      <c r="B517" s="11"/>
      <c r="C517" s="11"/>
    </row>
    <row r="518" spans="2:3">
      <c r="B518" s="11"/>
      <c r="C518" s="11"/>
    </row>
    <row r="519" spans="2:3">
      <c r="B519" s="11"/>
      <c r="C519" s="11"/>
    </row>
    <row r="520" spans="2:3">
      <c r="B520" s="11"/>
      <c r="C520" s="11"/>
    </row>
    <row r="521" spans="2:3">
      <c r="B521" s="11"/>
      <c r="C521" s="11"/>
    </row>
    <row r="522" spans="2:3">
      <c r="B522" s="11"/>
      <c r="C522" s="11"/>
    </row>
    <row r="523" spans="2:3">
      <c r="B523" s="11"/>
      <c r="C523" s="11"/>
    </row>
    <row r="524" spans="2:3">
      <c r="B524" s="11"/>
      <c r="C524" s="11"/>
    </row>
    <row r="525" spans="2:3">
      <c r="B525" s="11"/>
      <c r="C525" s="11"/>
    </row>
    <row r="526" spans="2:3">
      <c r="B526" s="11"/>
      <c r="C526" s="11"/>
    </row>
    <row r="527" spans="2:3">
      <c r="B527" s="11"/>
      <c r="C527" s="11"/>
    </row>
    <row r="528" spans="2:3">
      <c r="B528" s="11"/>
      <c r="C528" s="11"/>
    </row>
    <row r="529" spans="2:3">
      <c r="B529" s="11"/>
      <c r="C529" s="11"/>
    </row>
    <row r="530" spans="2:3">
      <c r="B530" s="11"/>
      <c r="C530" s="11"/>
    </row>
    <row r="531" spans="2:3">
      <c r="B531" s="11"/>
      <c r="C531" s="11"/>
    </row>
    <row r="532" spans="2:3">
      <c r="B532" s="11"/>
      <c r="C532" s="11"/>
    </row>
    <row r="533" spans="2:3">
      <c r="B533" s="11"/>
      <c r="C533" s="11"/>
    </row>
    <row r="534" spans="2:3">
      <c r="B534" s="11"/>
      <c r="C534" s="11"/>
    </row>
    <row r="535" spans="2:3">
      <c r="B535" s="11"/>
      <c r="C535" s="11"/>
    </row>
    <row r="536" spans="2:3">
      <c r="B536" s="11"/>
      <c r="C536" s="11"/>
    </row>
    <row r="537" spans="2:3">
      <c r="B537" s="11"/>
      <c r="C537" s="11"/>
    </row>
    <row r="538" spans="2:3">
      <c r="B538" s="11"/>
      <c r="C538" s="11"/>
    </row>
    <row r="539" spans="2:3">
      <c r="B539" s="11"/>
      <c r="C539" s="11"/>
    </row>
    <row r="540" spans="2:3">
      <c r="B540" s="11"/>
      <c r="C540" s="11"/>
    </row>
    <row r="541" spans="2:3">
      <c r="B541" s="11"/>
      <c r="C541" s="11"/>
    </row>
    <row r="542" spans="2:3">
      <c r="B542" s="11"/>
      <c r="C542" s="11"/>
    </row>
    <row r="543" spans="2:3">
      <c r="B543" s="11"/>
      <c r="C543" s="11"/>
    </row>
    <row r="544" spans="2:3">
      <c r="B544" s="11"/>
      <c r="C544" s="11"/>
    </row>
    <row r="545" spans="2:3">
      <c r="B545" s="11"/>
      <c r="C545" s="11"/>
    </row>
    <row r="546" spans="2:3">
      <c r="B546" s="11"/>
      <c r="C546" s="11"/>
    </row>
    <row r="547" spans="2:3">
      <c r="B547" s="11"/>
      <c r="C547" s="11"/>
    </row>
    <row r="548" spans="2:3">
      <c r="B548" s="11"/>
      <c r="C548" s="11"/>
    </row>
    <row r="549" spans="2:3">
      <c r="B549" s="11"/>
      <c r="C549" s="11"/>
    </row>
    <row r="550" spans="2:3">
      <c r="B550" s="11"/>
      <c r="C550" s="11"/>
    </row>
    <row r="551" spans="2:3">
      <c r="B551" s="11"/>
      <c r="C551" s="11"/>
    </row>
    <row r="552" spans="2:3">
      <c r="B552" s="11"/>
      <c r="C552" s="11"/>
    </row>
    <row r="553" spans="2:3">
      <c r="B553" s="11"/>
      <c r="C553" s="11"/>
    </row>
    <row r="554" spans="2:3">
      <c r="B554" s="11"/>
      <c r="C554" s="11"/>
    </row>
    <row r="555" spans="2:3">
      <c r="B555" s="11"/>
      <c r="C555" s="11"/>
    </row>
    <row r="556" spans="2:3">
      <c r="B556" s="11"/>
      <c r="C556" s="11"/>
    </row>
    <row r="557" spans="2:3">
      <c r="B557" s="11"/>
      <c r="C557" s="11"/>
    </row>
    <row r="558" spans="2:3">
      <c r="B558" s="11"/>
      <c r="C558" s="11"/>
    </row>
    <row r="559" spans="2:3">
      <c r="B559" s="11"/>
      <c r="C559" s="11"/>
    </row>
    <row r="560" spans="2:3">
      <c r="B560" s="11"/>
      <c r="C560" s="11"/>
    </row>
    <row r="561" spans="2:3">
      <c r="B561" s="11"/>
      <c r="C561" s="11"/>
    </row>
    <row r="562" spans="2:3">
      <c r="B562" s="11"/>
      <c r="C562" s="11"/>
    </row>
    <row r="563" spans="2:3">
      <c r="B563" s="11"/>
      <c r="C563" s="11"/>
    </row>
    <row r="564" spans="2:3">
      <c r="B564" s="11"/>
      <c r="C564" s="11"/>
    </row>
    <row r="565" spans="2:3">
      <c r="B565" s="11"/>
      <c r="C565" s="11"/>
    </row>
    <row r="566" spans="2:3">
      <c r="B566" s="11"/>
      <c r="C566" s="11"/>
    </row>
    <row r="567" spans="2:3">
      <c r="B567" s="11"/>
      <c r="C567" s="11"/>
    </row>
    <row r="568" spans="2:3">
      <c r="B568" s="11"/>
      <c r="C568" s="11"/>
    </row>
    <row r="569" spans="2:3">
      <c r="B569" s="11"/>
      <c r="C569" s="11"/>
    </row>
    <row r="570" spans="2:3">
      <c r="B570" s="11"/>
      <c r="C570" s="11"/>
    </row>
    <row r="571" spans="2:3">
      <c r="B571" s="11"/>
      <c r="C571" s="11"/>
    </row>
    <row r="572" spans="2:3">
      <c r="B572" s="11"/>
      <c r="C572" s="11"/>
    </row>
    <row r="573" spans="2:3">
      <c r="B573" s="11"/>
      <c r="C573" s="11"/>
    </row>
    <row r="574" spans="2:3">
      <c r="B574" s="11"/>
      <c r="C574" s="11"/>
    </row>
    <row r="575" spans="2:3">
      <c r="B575" s="11"/>
      <c r="C575" s="11"/>
    </row>
    <row r="576" spans="2:3">
      <c r="B576" s="11"/>
      <c r="C576" s="11"/>
    </row>
    <row r="577" spans="2:3">
      <c r="B577" s="11"/>
      <c r="C577" s="11"/>
    </row>
    <row r="578" spans="2:3">
      <c r="B578" s="11"/>
      <c r="C578" s="11"/>
    </row>
    <row r="579" spans="2:3">
      <c r="B579" s="11"/>
      <c r="C579" s="11"/>
    </row>
    <row r="580" spans="2:3">
      <c r="B580" s="11"/>
      <c r="C580" s="11"/>
    </row>
    <row r="581" spans="2:3">
      <c r="B581" s="11"/>
      <c r="C581" s="11"/>
    </row>
    <row r="582" spans="2:3">
      <c r="B582" s="11"/>
      <c r="C582" s="11"/>
    </row>
    <row r="583" spans="2:3">
      <c r="B583" s="11"/>
      <c r="C583" s="11"/>
    </row>
    <row r="584" spans="2:3">
      <c r="B584" s="11"/>
      <c r="C584" s="11"/>
    </row>
    <row r="585" spans="2:3">
      <c r="B585" s="11"/>
      <c r="C585" s="11"/>
    </row>
    <row r="586" spans="2:3">
      <c r="B586" s="11"/>
      <c r="C586" s="11"/>
    </row>
    <row r="587" spans="2:3">
      <c r="B587" s="11"/>
      <c r="C587" s="11"/>
    </row>
    <row r="588" spans="2:3">
      <c r="B588" s="11"/>
      <c r="C588" s="11"/>
    </row>
    <row r="589" spans="2:3">
      <c r="B589" s="11"/>
      <c r="C589" s="11"/>
    </row>
    <row r="590" spans="2:3">
      <c r="B590" s="11"/>
      <c r="C590" s="11"/>
    </row>
    <row r="591" spans="2:3">
      <c r="B591" s="11"/>
      <c r="C591" s="11"/>
    </row>
    <row r="592" spans="2:3">
      <c r="B592" s="11"/>
      <c r="C592" s="11"/>
    </row>
    <row r="593" spans="2:3">
      <c r="B593" s="11"/>
      <c r="C593" s="11"/>
    </row>
    <row r="594" spans="2:3">
      <c r="B594" s="11"/>
      <c r="C594" s="11"/>
    </row>
    <row r="595" spans="2:3">
      <c r="B595" s="11"/>
      <c r="C595" s="11"/>
    </row>
    <row r="596" spans="2:3">
      <c r="B596" s="11"/>
      <c r="C596" s="11"/>
    </row>
    <row r="597" spans="2:3">
      <c r="B597" s="11"/>
      <c r="C597" s="11"/>
    </row>
    <row r="598" spans="2:3">
      <c r="B598" s="11"/>
      <c r="C598" s="11"/>
    </row>
    <row r="599" spans="2:3">
      <c r="B599" s="11"/>
      <c r="C599" s="11"/>
    </row>
    <row r="600" spans="2:3">
      <c r="B600" s="11"/>
      <c r="C600" s="11"/>
    </row>
    <row r="601" spans="2:3">
      <c r="B601" s="11"/>
      <c r="C601" s="11"/>
    </row>
    <row r="602" spans="2:3">
      <c r="B602" s="11"/>
      <c r="C602" s="11"/>
    </row>
    <row r="603" spans="2:3">
      <c r="B603" s="11"/>
      <c r="C603" s="11"/>
    </row>
    <row r="604" spans="2:3">
      <c r="B604" s="11"/>
      <c r="C604" s="11"/>
    </row>
    <row r="605" spans="2:3">
      <c r="B605" s="11"/>
      <c r="C605" s="11"/>
    </row>
    <row r="606" spans="2:3">
      <c r="B606" s="11"/>
      <c r="C606" s="11"/>
    </row>
    <row r="607" spans="2:3">
      <c r="B607" s="11"/>
      <c r="C607" s="11"/>
    </row>
    <row r="608" spans="2:3">
      <c r="B608" s="11"/>
      <c r="C608" s="11"/>
    </row>
    <row r="609" spans="2:3">
      <c r="B609" s="11"/>
      <c r="C609" s="11"/>
    </row>
    <row r="610" spans="2:3">
      <c r="B610" s="11"/>
      <c r="C610" s="11"/>
    </row>
    <row r="611" spans="2:3">
      <c r="B611" s="11"/>
      <c r="C611" s="11"/>
    </row>
    <row r="612" spans="2:3">
      <c r="B612" s="11"/>
      <c r="C612" s="11"/>
    </row>
    <row r="613" spans="2:3">
      <c r="B613" s="11"/>
      <c r="C613" s="11"/>
    </row>
    <row r="614" spans="2:3">
      <c r="B614" s="11"/>
      <c r="C614" s="11"/>
    </row>
    <row r="615" spans="2:3">
      <c r="B615" s="11"/>
      <c r="C615" s="11"/>
    </row>
    <row r="616" spans="2:3">
      <c r="B616" s="11"/>
      <c r="C616" s="11"/>
    </row>
    <row r="617" spans="2:3">
      <c r="B617" s="11"/>
      <c r="C617" s="11"/>
    </row>
    <row r="618" spans="2:3">
      <c r="B618" s="11"/>
      <c r="C618" s="11"/>
    </row>
    <row r="619" spans="2:3">
      <c r="B619" s="11"/>
      <c r="C619" s="11"/>
    </row>
    <row r="620" spans="2:3">
      <c r="B620" s="11"/>
      <c r="C620" s="11"/>
    </row>
    <row r="621" spans="2:3">
      <c r="B621" s="11"/>
      <c r="C621" s="11"/>
    </row>
    <row r="622" spans="2:3">
      <c r="B622" s="11"/>
      <c r="C622" s="11"/>
    </row>
    <row r="623" spans="2:3">
      <c r="B623" s="11"/>
      <c r="C623" s="11"/>
    </row>
    <row r="624" spans="2:3">
      <c r="B624" s="11"/>
      <c r="C624" s="11"/>
    </row>
    <row r="625" spans="2:3">
      <c r="B625" s="11"/>
      <c r="C625" s="11"/>
    </row>
    <row r="626" spans="2:3">
      <c r="B626" s="11"/>
      <c r="C626" s="11"/>
    </row>
    <row r="627" spans="2:3">
      <c r="B627" s="11"/>
      <c r="C627" s="11"/>
    </row>
    <row r="628" spans="2:3">
      <c r="B628" s="11"/>
      <c r="C628" s="11"/>
    </row>
    <row r="629" spans="2:3">
      <c r="B629" s="11"/>
      <c r="C629" s="11"/>
    </row>
    <row r="630" spans="2:3">
      <c r="B630" s="11"/>
      <c r="C630" s="11"/>
    </row>
    <row r="631" spans="2:3">
      <c r="B631" s="11"/>
      <c r="C631" s="11"/>
    </row>
    <row r="632" spans="2:3">
      <c r="B632" s="11"/>
      <c r="C632" s="11"/>
    </row>
    <row r="633" spans="2:3">
      <c r="B633" s="11"/>
      <c r="C633" s="11"/>
    </row>
    <row r="634" spans="2:3">
      <c r="B634" s="11"/>
      <c r="C634" s="11"/>
    </row>
    <row r="635" spans="2:3">
      <c r="B635" s="11"/>
      <c r="C635" s="11"/>
    </row>
    <row r="636" spans="2:3">
      <c r="B636" s="11"/>
      <c r="C636" s="11"/>
    </row>
    <row r="637" spans="2:3">
      <c r="B637" s="11"/>
      <c r="C637" s="11"/>
    </row>
    <row r="638" spans="2:3">
      <c r="B638" s="11"/>
      <c r="C638" s="11"/>
    </row>
    <row r="639" spans="2:3">
      <c r="B639" s="11"/>
      <c r="C639" s="11"/>
    </row>
    <row r="640" spans="2:3">
      <c r="B640" s="11"/>
      <c r="C640" s="11"/>
    </row>
    <row r="641" spans="2:3">
      <c r="B641" s="11"/>
      <c r="C641" s="11"/>
    </row>
    <row r="642" spans="2:3">
      <c r="B642" s="11"/>
      <c r="C642" s="11"/>
    </row>
    <row r="643" spans="2:3">
      <c r="B643" s="11"/>
      <c r="C643" s="11"/>
    </row>
    <row r="644" spans="2:3">
      <c r="B644" s="11"/>
      <c r="C644" s="11"/>
    </row>
    <row r="645" spans="2:3">
      <c r="B645" s="11"/>
      <c r="C645" s="11"/>
    </row>
    <row r="646" spans="2:3">
      <c r="B646" s="11"/>
      <c r="C646" s="11"/>
    </row>
    <row r="647" spans="2:3">
      <c r="B647" s="11"/>
      <c r="C647" s="11"/>
    </row>
    <row r="648" spans="2:3">
      <c r="B648" s="11"/>
      <c r="C648" s="11"/>
    </row>
    <row r="649" spans="2:3">
      <c r="B649" s="11"/>
      <c r="C649" s="11"/>
    </row>
    <row r="650" spans="2:3">
      <c r="B650" s="11"/>
      <c r="C650" s="11"/>
    </row>
    <row r="651" spans="2:3">
      <c r="B651" s="11"/>
      <c r="C651" s="11"/>
    </row>
    <row r="652" spans="2:3">
      <c r="B652" s="11"/>
      <c r="C652" s="11"/>
    </row>
    <row r="653" spans="2:3">
      <c r="B653" s="11"/>
      <c r="C653" s="11"/>
    </row>
    <row r="654" spans="2:3">
      <c r="B654" s="11"/>
      <c r="C654" s="11"/>
    </row>
    <row r="655" spans="2:3">
      <c r="B655" s="11"/>
      <c r="C655" s="11"/>
    </row>
    <row r="656" spans="2:3">
      <c r="B656" s="11"/>
      <c r="C656" s="11"/>
    </row>
    <row r="657" spans="2:3">
      <c r="B657" s="11"/>
      <c r="C657" s="11"/>
    </row>
    <row r="658" spans="2:3">
      <c r="B658" s="11"/>
      <c r="C658" s="11"/>
    </row>
    <row r="659" spans="2:3">
      <c r="B659" s="11"/>
      <c r="C659" s="11"/>
    </row>
    <row r="660" spans="2:3">
      <c r="B660" s="11"/>
      <c r="C660" s="11"/>
    </row>
    <row r="661" spans="2:3">
      <c r="B661" s="11"/>
      <c r="C661" s="11"/>
    </row>
    <row r="662" spans="2:3">
      <c r="B662" s="11"/>
      <c r="C662" s="11"/>
    </row>
    <row r="663" spans="2:3">
      <c r="B663" s="11"/>
      <c r="C663" s="11"/>
    </row>
    <row r="664" spans="2:3">
      <c r="B664" s="11"/>
      <c r="C664" s="11"/>
    </row>
    <row r="665" spans="2:3">
      <c r="B665" s="11"/>
      <c r="C665" s="11"/>
    </row>
    <row r="666" spans="2:3">
      <c r="B666" s="11"/>
      <c r="C666" s="11"/>
    </row>
    <row r="667" spans="2:3">
      <c r="B667" s="11"/>
      <c r="C667" s="11"/>
    </row>
    <row r="668" spans="2:3">
      <c r="B668" s="11"/>
      <c r="C668" s="11"/>
    </row>
    <row r="669" spans="2:3">
      <c r="B669" s="11"/>
      <c r="C669" s="11"/>
    </row>
    <row r="670" spans="2:3">
      <c r="B670" s="11"/>
      <c r="C670" s="11"/>
    </row>
    <row r="671" spans="2:3">
      <c r="B671" s="11"/>
      <c r="C671" s="11"/>
    </row>
    <row r="672" spans="2:3">
      <c r="B672" s="11"/>
      <c r="C672" s="11"/>
    </row>
    <row r="673" spans="2:3">
      <c r="B673" s="11"/>
      <c r="C673" s="11"/>
    </row>
    <row r="674" spans="2:3">
      <c r="B674" s="11"/>
      <c r="C674" s="11"/>
    </row>
    <row r="675" spans="2:3">
      <c r="B675" s="11"/>
      <c r="C675" s="11"/>
    </row>
    <row r="676" spans="2:3">
      <c r="B676" s="11"/>
      <c r="C676" s="11"/>
    </row>
    <row r="677" spans="2:3">
      <c r="B677" s="11"/>
      <c r="C677" s="11"/>
    </row>
    <row r="678" spans="2:3">
      <c r="B678" s="11"/>
      <c r="C678" s="11"/>
    </row>
    <row r="679" spans="2:3">
      <c r="B679" s="11"/>
      <c r="C679" s="11"/>
    </row>
    <row r="680" spans="2:3">
      <c r="B680" s="11"/>
      <c r="C680" s="11"/>
    </row>
    <row r="681" spans="2:3">
      <c r="B681" s="11"/>
      <c r="C681" s="11"/>
    </row>
    <row r="682" spans="2:3">
      <c r="B682" s="11"/>
      <c r="C682" s="11"/>
    </row>
    <row r="683" spans="2:3">
      <c r="B683" s="11"/>
      <c r="C683" s="11"/>
    </row>
    <row r="684" spans="2:3">
      <c r="B684" s="11"/>
      <c r="C684" s="11"/>
    </row>
    <row r="685" spans="2:3">
      <c r="B685" s="11"/>
      <c r="C685" s="11"/>
    </row>
    <row r="686" spans="2:3">
      <c r="B686" s="11"/>
      <c r="C686" s="11"/>
    </row>
    <row r="687" spans="2:3">
      <c r="B687" s="11"/>
      <c r="C687" s="11"/>
    </row>
    <row r="688" spans="2:3">
      <c r="B688" s="11"/>
      <c r="C688" s="11"/>
    </row>
    <row r="689" spans="2:3">
      <c r="B689" s="11"/>
      <c r="C689" s="11"/>
    </row>
    <row r="690" spans="2:3">
      <c r="B690" s="11"/>
      <c r="C690" s="11"/>
    </row>
    <row r="691" spans="2:3">
      <c r="B691" s="11"/>
      <c r="C691" s="11"/>
    </row>
    <row r="692" spans="2:3">
      <c r="B692" s="11"/>
      <c r="C692" s="11"/>
    </row>
    <row r="693" spans="2:3">
      <c r="B693" s="11"/>
      <c r="C693" s="11"/>
    </row>
    <row r="694" spans="2:3">
      <c r="B694" s="11"/>
      <c r="C694" s="11"/>
    </row>
    <row r="695" spans="2:3">
      <c r="B695" s="11"/>
      <c r="C695" s="11"/>
    </row>
    <row r="696" spans="2:3">
      <c r="B696" s="11"/>
      <c r="C696" s="11"/>
    </row>
    <row r="697" spans="2:3">
      <c r="B697" s="11"/>
      <c r="C697" s="11"/>
    </row>
    <row r="698" spans="2:3">
      <c r="B698" s="11"/>
      <c r="C698" s="11"/>
    </row>
    <row r="699" spans="2:3">
      <c r="B699" s="11"/>
      <c r="C699" s="11"/>
    </row>
    <row r="700" spans="2:3">
      <c r="B700" s="11"/>
      <c r="C700" s="11"/>
    </row>
    <row r="701" spans="2:3">
      <c r="B701" s="11"/>
      <c r="C701" s="11"/>
    </row>
    <row r="702" spans="2:3">
      <c r="B702" s="11"/>
      <c r="C702" s="11"/>
    </row>
    <row r="703" spans="2:3">
      <c r="B703" s="11"/>
      <c r="C703" s="11"/>
    </row>
    <row r="704" spans="2:3">
      <c r="B704" s="11"/>
      <c r="C704" s="11"/>
    </row>
    <row r="705" spans="2:3">
      <c r="B705" s="11"/>
      <c r="C705" s="11"/>
    </row>
    <row r="706" spans="2:3">
      <c r="B706" s="11"/>
      <c r="C706" s="11"/>
    </row>
    <row r="707" spans="2:3">
      <c r="B707" s="11"/>
      <c r="C707" s="11"/>
    </row>
    <row r="708" spans="2:3">
      <c r="B708" s="11"/>
      <c r="C708" s="11"/>
    </row>
    <row r="709" spans="2:3">
      <c r="B709" s="11"/>
      <c r="C709" s="11"/>
    </row>
    <row r="710" spans="2:3">
      <c r="B710" s="11"/>
      <c r="C710" s="11"/>
    </row>
    <row r="711" spans="2:3">
      <c r="B711" s="11"/>
      <c r="C711" s="11"/>
    </row>
    <row r="712" spans="2:3">
      <c r="B712" s="11"/>
      <c r="C712" s="11"/>
    </row>
    <row r="713" spans="2:3">
      <c r="B713" s="11"/>
      <c r="C713" s="11"/>
    </row>
    <row r="714" spans="2:3">
      <c r="B714" s="11"/>
      <c r="C714" s="11"/>
    </row>
    <row r="715" spans="2:3">
      <c r="B715" s="11"/>
      <c r="C715" s="11"/>
    </row>
    <row r="716" spans="2:3">
      <c r="B716" s="11"/>
      <c r="C716" s="11"/>
    </row>
    <row r="717" spans="2:3">
      <c r="B717" s="11"/>
      <c r="C717" s="11"/>
    </row>
    <row r="718" spans="2:3">
      <c r="B718" s="11"/>
      <c r="C718" s="11"/>
    </row>
    <row r="719" spans="2:3">
      <c r="B719" s="11"/>
      <c r="C719" s="11"/>
    </row>
    <row r="720" spans="2:3">
      <c r="B720" s="11"/>
      <c r="C720" s="11"/>
    </row>
    <row r="721" spans="2:3">
      <c r="B721" s="11"/>
      <c r="C721" s="11"/>
    </row>
    <row r="722" spans="2:3">
      <c r="B722" s="11"/>
      <c r="C722" s="11"/>
    </row>
    <row r="723" spans="2:3">
      <c r="B723" s="11"/>
      <c r="C723" s="11"/>
    </row>
    <row r="724" spans="2:3">
      <c r="B724" s="11"/>
      <c r="C724" s="11"/>
    </row>
    <row r="725" spans="2:3">
      <c r="B725" s="11"/>
      <c r="C725" s="11"/>
    </row>
    <row r="726" spans="2:3">
      <c r="B726" s="11"/>
      <c r="C726" s="11"/>
    </row>
    <row r="727" spans="2:3">
      <c r="B727" s="11"/>
      <c r="C727" s="11"/>
    </row>
    <row r="728" spans="2:3">
      <c r="B728" s="11"/>
      <c r="C728" s="11"/>
    </row>
    <row r="729" spans="2:3">
      <c r="B729" s="11"/>
      <c r="C729" s="11"/>
    </row>
    <row r="730" spans="2:3">
      <c r="B730" s="11"/>
      <c r="C730" s="11"/>
    </row>
    <row r="731" spans="2:3">
      <c r="B731" s="11"/>
      <c r="C731" s="11"/>
    </row>
    <row r="732" spans="2:3">
      <c r="B732" s="11"/>
      <c r="C732" s="11"/>
    </row>
    <row r="733" spans="2:3">
      <c r="B733" s="11"/>
      <c r="C733" s="11"/>
    </row>
    <row r="734" spans="2:3">
      <c r="B734" s="11"/>
      <c r="C734" s="11"/>
    </row>
    <row r="735" spans="2:3">
      <c r="B735" s="11"/>
      <c r="C735" s="11"/>
    </row>
    <row r="736" spans="2:3">
      <c r="B736" s="11"/>
      <c r="C736" s="11"/>
    </row>
    <row r="737" spans="2:3">
      <c r="B737" s="11"/>
      <c r="C737" s="11"/>
    </row>
    <row r="738" spans="2:3">
      <c r="B738" s="11"/>
      <c r="C738" s="11"/>
    </row>
    <row r="739" spans="2:3">
      <c r="B739" s="11"/>
      <c r="C739" s="11"/>
    </row>
    <row r="740" spans="2:3">
      <c r="B740" s="11"/>
      <c r="C740" s="11"/>
    </row>
    <row r="741" spans="2:3">
      <c r="B741" s="11"/>
      <c r="C741" s="11"/>
    </row>
    <row r="742" spans="2:3">
      <c r="B742" s="11"/>
      <c r="C742" s="11"/>
    </row>
    <row r="743" spans="2:3">
      <c r="B743" s="11"/>
      <c r="C743" s="11"/>
    </row>
    <row r="744" spans="2:3">
      <c r="B744" s="11"/>
      <c r="C744" s="11"/>
    </row>
    <row r="745" spans="2:3">
      <c r="B745" s="11"/>
      <c r="C745" s="11"/>
    </row>
    <row r="746" spans="2:3">
      <c r="B746" s="11"/>
      <c r="C746" s="11"/>
    </row>
    <row r="747" spans="2:3">
      <c r="B747" s="11"/>
      <c r="C747" s="11"/>
    </row>
    <row r="748" spans="2:3">
      <c r="B748" s="11"/>
      <c r="C748" s="11"/>
    </row>
    <row r="749" spans="2:3">
      <c r="B749" s="11"/>
      <c r="C749" s="11"/>
    </row>
    <row r="750" spans="2:3">
      <c r="B750" s="11"/>
      <c r="C750" s="11"/>
    </row>
    <row r="751" spans="2:3">
      <c r="B751" s="11"/>
      <c r="C751" s="11"/>
    </row>
    <row r="752" spans="2:3">
      <c r="B752" s="11"/>
      <c r="C752" s="11"/>
    </row>
    <row r="753" spans="2:3">
      <c r="B753" s="11"/>
      <c r="C753" s="11"/>
    </row>
    <row r="754" spans="2:3">
      <c r="B754" s="11"/>
      <c r="C754" s="11"/>
    </row>
    <row r="755" spans="2:3">
      <c r="B755" s="11"/>
      <c r="C755" s="11"/>
    </row>
    <row r="756" spans="2:3">
      <c r="B756" s="11"/>
      <c r="C756" s="11"/>
    </row>
    <row r="757" spans="2:3">
      <c r="B757" s="11"/>
      <c r="C757" s="11"/>
    </row>
    <row r="758" spans="2:3">
      <c r="B758" s="11"/>
      <c r="C758" s="11"/>
    </row>
    <row r="759" spans="2:3">
      <c r="B759" s="11"/>
      <c r="C759" s="11"/>
    </row>
    <row r="760" spans="2:3">
      <c r="B760" s="11"/>
      <c r="C760" s="11"/>
    </row>
    <row r="761" spans="2:3">
      <c r="B761" s="11"/>
      <c r="C761" s="11"/>
    </row>
    <row r="762" spans="2:3">
      <c r="B762" s="11"/>
      <c r="C762" s="11"/>
    </row>
    <row r="763" spans="2:3">
      <c r="B763" s="11"/>
      <c r="C763" s="11"/>
    </row>
    <row r="764" spans="2:3">
      <c r="B764" s="11"/>
      <c r="C764" s="11"/>
    </row>
    <row r="765" spans="2:3">
      <c r="B765" s="11"/>
      <c r="C765" s="11"/>
    </row>
    <row r="766" spans="2:3">
      <c r="B766" s="11"/>
      <c r="C766" s="11"/>
    </row>
    <row r="767" spans="2:3">
      <c r="B767" s="11"/>
      <c r="C767" s="11"/>
    </row>
    <row r="768" spans="2:3">
      <c r="B768" s="11"/>
      <c r="C768" s="11"/>
    </row>
    <row r="769" spans="2:3">
      <c r="B769" s="11"/>
      <c r="C769" s="11"/>
    </row>
    <row r="770" spans="2:3">
      <c r="B770" s="11"/>
      <c r="C770" s="11"/>
    </row>
    <row r="771" spans="2:3">
      <c r="B771" s="11"/>
      <c r="C771" s="11"/>
    </row>
    <row r="772" spans="2:3">
      <c r="B772" s="11"/>
      <c r="C772" s="11"/>
    </row>
    <row r="773" spans="2:3">
      <c r="B773" s="11"/>
      <c r="C773" s="11"/>
    </row>
    <row r="774" spans="2:3">
      <c r="B774" s="11"/>
      <c r="C774" s="11"/>
    </row>
    <row r="775" spans="2:3">
      <c r="B775" s="11"/>
      <c r="C775" s="11"/>
    </row>
    <row r="776" spans="2:3">
      <c r="B776" s="11"/>
      <c r="C776" s="11"/>
    </row>
    <row r="777" spans="2:3">
      <c r="B777" s="11"/>
      <c r="C777" s="11"/>
    </row>
    <row r="778" spans="2:3">
      <c r="B778" s="11"/>
      <c r="C778" s="11"/>
    </row>
    <row r="779" spans="2:3">
      <c r="B779" s="11"/>
      <c r="C779" s="11"/>
    </row>
    <row r="780" spans="2:3">
      <c r="B780" s="11"/>
      <c r="C780" s="11"/>
    </row>
    <row r="781" spans="2:3">
      <c r="B781" s="11"/>
      <c r="C781" s="11"/>
    </row>
    <row r="782" spans="2:3">
      <c r="B782" s="11"/>
      <c r="C782" s="11"/>
    </row>
    <row r="783" spans="2:3">
      <c r="B783" s="11"/>
      <c r="C783" s="11"/>
    </row>
    <row r="784" spans="2:3">
      <c r="B784" s="11"/>
      <c r="C784" s="11"/>
    </row>
    <row r="785" spans="2:3">
      <c r="B785" s="11"/>
      <c r="C785" s="11"/>
    </row>
    <row r="786" spans="2:3">
      <c r="B786" s="11"/>
      <c r="C786" s="11"/>
    </row>
    <row r="787" spans="2:3">
      <c r="B787" s="11"/>
      <c r="C787" s="11"/>
    </row>
    <row r="788" spans="2:3">
      <c r="B788" s="11"/>
      <c r="C788" s="11"/>
    </row>
    <row r="789" spans="2:3">
      <c r="B789" s="11"/>
      <c r="C789" s="11"/>
    </row>
    <row r="790" spans="2:3">
      <c r="B790" s="11"/>
      <c r="C790" s="11"/>
    </row>
    <row r="791" spans="2:3">
      <c r="B791" s="11"/>
      <c r="C791" s="11"/>
    </row>
    <row r="792" spans="2:3">
      <c r="B792" s="11"/>
      <c r="C792" s="11"/>
    </row>
    <row r="793" spans="2:3">
      <c r="B793" s="11"/>
      <c r="C793" s="11"/>
    </row>
    <row r="794" spans="2:3">
      <c r="B794" s="11"/>
      <c r="C794" s="11"/>
    </row>
    <row r="795" spans="2:3">
      <c r="B795" s="11"/>
      <c r="C795" s="11"/>
    </row>
    <row r="796" spans="2:3">
      <c r="B796" s="11"/>
      <c r="C796" s="11"/>
    </row>
    <row r="797" spans="2:3">
      <c r="B797" s="11"/>
      <c r="C797" s="11"/>
    </row>
    <row r="798" spans="2:3">
      <c r="B798" s="11"/>
      <c r="C798" s="11"/>
    </row>
    <row r="799" spans="2:3">
      <c r="B799" s="11"/>
      <c r="C799" s="11"/>
    </row>
    <row r="800" spans="2:3">
      <c r="B800" s="11"/>
      <c r="C800" s="11"/>
    </row>
    <row r="801" spans="2:3">
      <c r="B801" s="11"/>
      <c r="C801" s="11"/>
    </row>
    <row r="802" spans="2:3">
      <c r="B802" s="11"/>
      <c r="C802" s="11"/>
    </row>
    <row r="803" spans="2:3">
      <c r="B803" s="11"/>
      <c r="C803" s="11"/>
    </row>
    <row r="804" spans="2:3">
      <c r="B804" s="11"/>
      <c r="C804" s="11"/>
    </row>
    <row r="805" spans="2:3">
      <c r="B805" s="11"/>
      <c r="C805" s="11"/>
    </row>
    <row r="806" spans="2:3">
      <c r="B806" s="11"/>
      <c r="C806" s="11"/>
    </row>
    <row r="807" spans="2:3">
      <c r="B807" s="11"/>
      <c r="C807" s="11"/>
    </row>
    <row r="808" spans="2:3">
      <c r="B808" s="11"/>
      <c r="C808" s="11"/>
    </row>
    <row r="809" spans="2:3">
      <c r="B809" s="11"/>
      <c r="C809" s="11"/>
    </row>
    <row r="810" spans="2:3">
      <c r="B810" s="11"/>
      <c r="C810" s="11"/>
    </row>
    <row r="811" spans="2:3">
      <c r="B811" s="11"/>
      <c r="C811" s="11"/>
    </row>
    <row r="812" spans="2:3">
      <c r="B812" s="11"/>
      <c r="C812" s="11"/>
    </row>
    <row r="813" spans="2:3">
      <c r="B813" s="11"/>
      <c r="C813" s="11"/>
    </row>
    <row r="814" spans="2:3">
      <c r="B814" s="11"/>
      <c r="C814" s="11"/>
    </row>
    <row r="815" spans="2:3">
      <c r="B815" s="11"/>
      <c r="C815" s="11"/>
    </row>
    <row r="816" spans="2:3">
      <c r="B816" s="11"/>
      <c r="C816" s="11"/>
    </row>
    <row r="817" spans="2:3">
      <c r="B817" s="11"/>
      <c r="C817" s="11"/>
    </row>
    <row r="818" spans="2:3">
      <c r="B818" s="11"/>
      <c r="C818" s="11"/>
    </row>
    <row r="819" spans="2:3">
      <c r="B819" s="11"/>
      <c r="C819" s="11"/>
    </row>
    <row r="820" spans="2:3">
      <c r="B820" s="11"/>
      <c r="C820" s="11"/>
    </row>
    <row r="821" spans="2:3">
      <c r="B821" s="11"/>
      <c r="C821" s="11"/>
    </row>
    <row r="822" spans="2:3">
      <c r="B822" s="11"/>
      <c r="C822" s="11"/>
    </row>
    <row r="823" spans="2:3">
      <c r="B823" s="11"/>
      <c r="C823" s="11"/>
    </row>
    <row r="824" spans="2:3">
      <c r="B824" s="11"/>
      <c r="C824" s="11"/>
    </row>
    <row r="825" spans="2:3">
      <c r="B825" s="11"/>
      <c r="C825" s="11"/>
    </row>
    <row r="826" spans="2:3">
      <c r="B826" s="11"/>
      <c r="C826" s="11"/>
    </row>
    <row r="827" spans="2:3">
      <c r="B827" s="11"/>
      <c r="C827" s="11"/>
    </row>
    <row r="828" spans="2:3">
      <c r="B828" s="11"/>
      <c r="C828" s="11"/>
    </row>
    <row r="829" spans="2:3">
      <c r="B829" s="11"/>
      <c r="C829" s="11"/>
    </row>
    <row r="830" spans="2:3">
      <c r="B830" s="11"/>
      <c r="C830" s="11"/>
    </row>
    <row r="831" spans="2:3">
      <c r="B831" s="11"/>
      <c r="C831" s="11"/>
    </row>
    <row r="832" spans="2:3">
      <c r="B832" s="11"/>
      <c r="C832" s="11"/>
    </row>
    <row r="833" spans="2:3">
      <c r="B833" s="11"/>
      <c r="C833" s="11"/>
    </row>
    <row r="834" spans="2:3">
      <c r="B834" s="11"/>
      <c r="C834" s="11"/>
    </row>
    <row r="835" spans="2:3">
      <c r="B835" s="11"/>
      <c r="C835" s="11"/>
    </row>
    <row r="836" spans="2:3">
      <c r="B836" s="11"/>
      <c r="C836" s="11"/>
    </row>
    <row r="837" spans="2:3">
      <c r="B837" s="11"/>
      <c r="C837" s="11"/>
    </row>
    <row r="838" spans="2:3">
      <c r="B838" s="11"/>
      <c r="C838" s="11"/>
    </row>
    <row r="839" spans="2:3">
      <c r="B839" s="11"/>
      <c r="C839" s="11"/>
    </row>
    <row r="840" spans="2:3">
      <c r="B840" s="11"/>
      <c r="C840" s="11"/>
    </row>
    <row r="841" spans="2:3">
      <c r="B841" s="11"/>
      <c r="C841" s="11"/>
    </row>
    <row r="842" spans="2:3">
      <c r="B842" s="11"/>
      <c r="C842" s="11"/>
    </row>
    <row r="843" spans="2:3">
      <c r="B843" s="11"/>
      <c r="C843" s="11"/>
    </row>
    <row r="844" spans="2:3">
      <c r="B844" s="11"/>
      <c r="C844" s="11"/>
    </row>
    <row r="845" spans="2:3">
      <c r="B845" s="11"/>
      <c r="C845" s="11"/>
    </row>
    <row r="846" spans="2:3">
      <c r="B846" s="11"/>
      <c r="C846" s="11"/>
    </row>
    <row r="847" spans="2:3">
      <c r="B847" s="11"/>
      <c r="C847" s="11"/>
    </row>
    <row r="848" spans="2:3">
      <c r="B848" s="11"/>
      <c r="C848" s="11"/>
    </row>
    <row r="849" spans="2:3">
      <c r="B849" s="11"/>
      <c r="C849" s="11"/>
    </row>
    <row r="850" spans="2:3">
      <c r="B850" s="11"/>
      <c r="C850" s="11"/>
    </row>
    <row r="851" spans="2:3">
      <c r="B851" s="11"/>
      <c r="C851" s="11"/>
    </row>
    <row r="852" spans="2:3">
      <c r="B852" s="11"/>
      <c r="C852" s="11"/>
    </row>
    <row r="853" spans="2:3">
      <c r="B853" s="11"/>
      <c r="C853" s="11"/>
    </row>
    <row r="854" spans="2:3">
      <c r="B854" s="11"/>
      <c r="C854" s="11"/>
    </row>
    <row r="855" spans="2:3">
      <c r="B855" s="11"/>
      <c r="C855" s="11"/>
    </row>
    <row r="856" spans="2:3">
      <c r="B856" s="11"/>
      <c r="C856" s="11"/>
    </row>
    <row r="857" spans="2:3">
      <c r="B857" s="11"/>
      <c r="C857" s="11"/>
    </row>
    <row r="858" spans="2:3">
      <c r="B858" s="11"/>
      <c r="C858" s="11"/>
    </row>
    <row r="859" spans="2:3">
      <c r="B859" s="11"/>
      <c r="C859" s="11"/>
    </row>
    <row r="860" spans="2:3">
      <c r="B860" s="11"/>
      <c r="C860" s="11"/>
    </row>
    <row r="861" spans="2:3">
      <c r="B861" s="11"/>
      <c r="C861" s="11"/>
    </row>
    <row r="862" spans="2:3">
      <c r="B862" s="11"/>
      <c r="C862" s="11"/>
    </row>
    <row r="863" spans="2:3">
      <c r="B863" s="11"/>
      <c r="C863" s="11"/>
    </row>
    <row r="864" spans="2:3">
      <c r="B864" s="11"/>
      <c r="C864" s="11"/>
    </row>
    <row r="865" spans="2:3">
      <c r="B865" s="11"/>
      <c r="C865" s="11"/>
    </row>
    <row r="866" spans="2:3">
      <c r="B866" s="11"/>
      <c r="C866" s="11"/>
    </row>
    <row r="867" spans="2:3">
      <c r="B867" s="11"/>
      <c r="C867" s="11"/>
    </row>
    <row r="868" spans="2:3">
      <c r="B868" s="11"/>
      <c r="C868" s="11"/>
    </row>
    <row r="869" spans="2:3">
      <c r="B869" s="11"/>
      <c r="C869" s="11"/>
    </row>
    <row r="870" spans="2:3">
      <c r="B870" s="11"/>
      <c r="C870" s="11"/>
    </row>
    <row r="871" spans="2:3">
      <c r="B871" s="11"/>
      <c r="C871" s="11"/>
    </row>
    <row r="872" spans="2:3">
      <c r="B872" s="11"/>
      <c r="C872" s="11"/>
    </row>
    <row r="873" spans="2:3">
      <c r="B873" s="11"/>
      <c r="C873" s="11"/>
    </row>
    <row r="874" spans="2:3">
      <c r="B874" s="11"/>
      <c r="C874" s="11"/>
    </row>
    <row r="875" spans="2:3">
      <c r="B875" s="11"/>
      <c r="C875" s="11"/>
    </row>
    <row r="876" spans="2:3">
      <c r="B876" s="11"/>
      <c r="C876" s="11"/>
    </row>
    <row r="877" spans="2:3">
      <c r="B877" s="11"/>
      <c r="C877" s="11"/>
    </row>
    <row r="878" spans="2:3">
      <c r="B878" s="11"/>
      <c r="C878" s="11"/>
    </row>
    <row r="879" spans="2:3">
      <c r="B879" s="11"/>
      <c r="C879" s="11"/>
    </row>
    <row r="880" spans="2:3">
      <c r="B880" s="11"/>
      <c r="C880" s="11"/>
    </row>
    <row r="881" spans="2:3">
      <c r="B881" s="11"/>
      <c r="C881" s="11"/>
    </row>
    <row r="882" spans="2:3">
      <c r="B882" s="11"/>
      <c r="C882" s="11"/>
    </row>
    <row r="883" spans="2:3">
      <c r="B883" s="11"/>
      <c r="C883" s="11"/>
    </row>
    <row r="884" spans="2:3">
      <c r="B884" s="11"/>
      <c r="C884" s="11"/>
    </row>
    <row r="885" spans="2:3">
      <c r="B885" s="11"/>
      <c r="C885" s="11"/>
    </row>
    <row r="886" spans="2:3">
      <c r="B886" s="11"/>
      <c r="C886" s="11"/>
    </row>
    <row r="887" spans="2:3">
      <c r="B887" s="11"/>
      <c r="C887" s="11"/>
    </row>
    <row r="888" spans="2:3">
      <c r="B888" s="11"/>
      <c r="C888" s="11"/>
    </row>
    <row r="889" spans="2:3">
      <c r="B889" s="11"/>
      <c r="C889" s="11"/>
    </row>
    <row r="890" spans="2:3">
      <c r="B890" s="11"/>
      <c r="C890" s="11"/>
    </row>
    <row r="891" spans="2:3">
      <c r="B891" s="11"/>
      <c r="C891" s="11"/>
    </row>
    <row r="892" spans="2:3">
      <c r="B892" s="11"/>
      <c r="C892" s="11"/>
    </row>
    <row r="893" spans="2:3">
      <c r="B893" s="11"/>
      <c r="C893" s="11"/>
    </row>
    <row r="894" spans="2:3">
      <c r="B894" s="11"/>
      <c r="C894" s="11"/>
    </row>
    <row r="895" spans="2:3">
      <c r="B895" s="11"/>
      <c r="C895" s="11"/>
    </row>
    <row r="896" spans="2:3">
      <c r="B896" s="11"/>
      <c r="C896" s="11"/>
    </row>
    <row r="897" spans="2:3">
      <c r="B897" s="11"/>
      <c r="C897" s="11"/>
    </row>
    <row r="898" spans="2:3">
      <c r="B898" s="11"/>
      <c r="C898" s="11"/>
    </row>
    <row r="899" spans="2:3">
      <c r="B899" s="11"/>
      <c r="C899" s="11"/>
    </row>
    <row r="900" spans="2:3">
      <c r="B900" s="11"/>
      <c r="C900" s="11"/>
    </row>
    <row r="901" spans="2:3">
      <c r="B901" s="11"/>
      <c r="C901" s="11"/>
    </row>
    <row r="902" spans="2:3">
      <c r="B902" s="11"/>
      <c r="C902" s="11"/>
    </row>
    <row r="903" spans="2:3">
      <c r="B903" s="11"/>
      <c r="C903" s="11"/>
    </row>
    <row r="904" spans="2:3">
      <c r="B904" s="11"/>
      <c r="C904" s="11"/>
    </row>
    <row r="905" spans="2:3">
      <c r="B905" s="11"/>
      <c r="C905" s="11"/>
    </row>
    <row r="906" spans="2:3">
      <c r="B906" s="11"/>
      <c r="C906" s="11"/>
    </row>
    <row r="907" spans="2:3">
      <c r="B907" s="11"/>
      <c r="C907" s="11"/>
    </row>
    <row r="908" spans="2:3">
      <c r="B908" s="11"/>
      <c r="C908" s="11"/>
    </row>
    <row r="909" spans="2:3">
      <c r="B909" s="11"/>
      <c r="C909" s="11"/>
    </row>
    <row r="910" spans="2:3">
      <c r="B910" s="11"/>
      <c r="C910" s="11"/>
    </row>
    <row r="911" spans="2:3">
      <c r="B911" s="11"/>
      <c r="C911" s="11"/>
    </row>
    <row r="912" spans="2:3">
      <c r="B912" s="11"/>
      <c r="C912" s="11"/>
    </row>
    <row r="913" spans="2:3">
      <c r="B913" s="11"/>
      <c r="C913" s="11"/>
    </row>
    <row r="914" spans="2:3">
      <c r="B914" s="11"/>
      <c r="C914" s="11"/>
    </row>
    <row r="915" spans="2:3">
      <c r="B915" s="11"/>
      <c r="C915" s="11"/>
    </row>
    <row r="916" spans="2:3">
      <c r="B916" s="11"/>
      <c r="C916" s="11"/>
    </row>
    <row r="917" spans="2:3">
      <c r="B917" s="11"/>
      <c r="C917" s="11"/>
    </row>
    <row r="918" spans="2:3">
      <c r="B918" s="11"/>
      <c r="C918" s="11"/>
    </row>
    <row r="919" spans="2:3">
      <c r="B919" s="11"/>
      <c r="C919" s="11"/>
    </row>
    <row r="920" spans="2:3">
      <c r="B920" s="11"/>
      <c r="C920" s="11"/>
    </row>
    <row r="921" spans="2:3">
      <c r="B921" s="11"/>
      <c r="C921" s="11"/>
    </row>
    <row r="922" spans="2:3">
      <c r="B922" s="11"/>
      <c r="C922" s="11"/>
    </row>
    <row r="923" spans="2:3">
      <c r="B923" s="11"/>
      <c r="C923" s="11"/>
    </row>
    <row r="924" spans="2:3">
      <c r="B924" s="11"/>
      <c r="C924" s="11"/>
    </row>
    <row r="925" spans="2:3">
      <c r="B925" s="11"/>
      <c r="C925" s="11"/>
    </row>
    <row r="926" spans="2:3">
      <c r="B926" s="11"/>
      <c r="C926" s="11"/>
    </row>
    <row r="927" spans="2:3">
      <c r="B927" s="11"/>
      <c r="C927" s="11"/>
    </row>
    <row r="928" spans="2:3">
      <c r="B928" s="11"/>
      <c r="C928" s="11"/>
    </row>
    <row r="929" spans="2:3">
      <c r="B929" s="11"/>
      <c r="C929" s="11"/>
    </row>
    <row r="930" spans="2:3">
      <c r="B930" s="11"/>
      <c r="C930" s="11"/>
    </row>
    <row r="931" spans="2:3">
      <c r="B931" s="11"/>
      <c r="C931" s="11"/>
    </row>
    <row r="932" spans="2:3">
      <c r="B932" s="11"/>
      <c r="C932" s="11"/>
    </row>
    <row r="933" spans="2:3">
      <c r="B933" s="11"/>
      <c r="C933" s="11"/>
    </row>
    <row r="934" spans="2:3">
      <c r="B934" s="11"/>
      <c r="C934" s="11"/>
    </row>
    <row r="935" spans="2:3">
      <c r="B935" s="11"/>
      <c r="C935" s="11"/>
    </row>
    <row r="936" spans="2:3">
      <c r="B936" s="11"/>
      <c r="C936" s="11"/>
    </row>
    <row r="937" spans="2:3">
      <c r="B937" s="11"/>
      <c r="C937" s="11"/>
    </row>
    <row r="938" spans="2:3">
      <c r="B938" s="11"/>
      <c r="C938" s="11"/>
    </row>
    <row r="939" spans="2:3">
      <c r="B939" s="11"/>
      <c r="C939" s="11"/>
    </row>
    <row r="940" spans="2:3">
      <c r="B940" s="11"/>
      <c r="C940" s="11"/>
    </row>
    <row r="941" spans="2:3">
      <c r="B941" s="11"/>
      <c r="C941" s="11"/>
    </row>
    <row r="942" spans="2:3">
      <c r="B942" s="11"/>
      <c r="C942" s="11"/>
    </row>
    <row r="943" spans="2:3">
      <c r="B943" s="11"/>
      <c r="C943" s="11"/>
    </row>
    <row r="944" spans="2:3">
      <c r="B944" s="11"/>
      <c r="C944" s="11"/>
    </row>
    <row r="945" spans="2:3">
      <c r="B945" s="11"/>
      <c r="C945" s="11"/>
    </row>
    <row r="946" spans="2:3">
      <c r="B946" s="11"/>
      <c r="C946" s="11"/>
    </row>
    <row r="947" spans="2:3">
      <c r="B947" s="11"/>
      <c r="C947" s="11"/>
    </row>
    <row r="948" spans="2:3">
      <c r="B948" s="11"/>
      <c r="C948" s="11"/>
    </row>
    <row r="949" spans="2:3">
      <c r="B949" s="11"/>
      <c r="C949" s="11"/>
    </row>
    <row r="950" spans="2:3">
      <c r="B950" s="11"/>
      <c r="C950" s="11"/>
    </row>
    <row r="951" spans="2:3">
      <c r="B951" s="11"/>
      <c r="C951" s="11"/>
    </row>
    <row r="952" spans="2:3">
      <c r="B952" s="11"/>
      <c r="C952" s="11"/>
    </row>
    <row r="953" spans="2:3">
      <c r="B953" s="11"/>
      <c r="C953" s="11"/>
    </row>
    <row r="954" spans="2:3">
      <c r="B954" s="11"/>
      <c r="C954" s="11"/>
    </row>
    <row r="955" spans="2:3">
      <c r="B955" s="11"/>
      <c r="C955" s="11"/>
    </row>
    <row r="956" spans="2:3">
      <c r="B956" s="11"/>
      <c r="C956" s="11"/>
    </row>
    <row r="957" spans="2:3">
      <c r="B957" s="11"/>
      <c r="C957" s="11"/>
    </row>
    <row r="958" spans="2:3">
      <c r="B958" s="11"/>
      <c r="C958" s="11"/>
    </row>
    <row r="959" spans="2:3">
      <c r="B959" s="11"/>
      <c r="C959" s="11"/>
    </row>
    <row r="960" spans="2:3">
      <c r="B960" s="11"/>
      <c r="C960" s="11"/>
    </row>
    <row r="961" spans="2:3">
      <c r="B961" s="11"/>
      <c r="C961" s="11"/>
    </row>
    <row r="962" spans="2:3">
      <c r="B962" s="11"/>
      <c r="C962" s="11"/>
    </row>
    <row r="963" spans="2:3">
      <c r="B963" s="11"/>
      <c r="C963" s="11"/>
    </row>
    <row r="964" spans="2:3">
      <c r="B964" s="11"/>
      <c r="C964" s="11"/>
    </row>
    <row r="965" spans="2:3">
      <c r="B965" s="11"/>
      <c r="C965" s="11"/>
    </row>
    <row r="966" spans="2:3">
      <c r="B966" s="11"/>
      <c r="C966" s="11"/>
    </row>
    <row r="967" spans="2:3">
      <c r="B967" s="11"/>
      <c r="C967" s="11"/>
    </row>
    <row r="968" spans="2:3">
      <c r="B968" s="11"/>
      <c r="C968" s="11"/>
    </row>
    <row r="969" spans="2:3">
      <c r="B969" s="11"/>
      <c r="C969" s="11"/>
    </row>
    <row r="970" spans="2:3">
      <c r="B970" s="11"/>
      <c r="C970" s="11"/>
    </row>
    <row r="971" spans="2:3">
      <c r="B971" s="11"/>
      <c r="C971" s="11"/>
    </row>
    <row r="972" spans="2:3">
      <c r="B972" s="11"/>
      <c r="C972" s="11"/>
    </row>
    <row r="973" spans="2:3">
      <c r="B973" s="11"/>
      <c r="C973" s="11"/>
    </row>
    <row r="974" spans="2:3">
      <c r="B974" s="11"/>
      <c r="C974" s="11"/>
    </row>
    <row r="975" spans="2:3">
      <c r="B975" s="11"/>
      <c r="C975" s="11"/>
    </row>
    <row r="976" spans="2:3">
      <c r="B976" s="11"/>
      <c r="C976" s="11"/>
    </row>
    <row r="977" spans="2:3">
      <c r="B977" s="11"/>
      <c r="C977" s="11"/>
    </row>
    <row r="978" spans="2:3">
      <c r="B978" s="11"/>
      <c r="C978" s="11"/>
    </row>
    <row r="979" spans="2:3">
      <c r="B979" s="11"/>
      <c r="C979" s="11"/>
    </row>
    <row r="980" spans="2:3">
      <c r="B980" s="11"/>
      <c r="C980" s="11"/>
    </row>
    <row r="981" spans="2:3">
      <c r="B981" s="11"/>
      <c r="C981" s="11"/>
    </row>
    <row r="982" spans="2:3">
      <c r="B982" s="11"/>
      <c r="C982" s="11"/>
    </row>
    <row r="983" spans="2:3">
      <c r="B983" s="11"/>
      <c r="C983" s="11"/>
    </row>
    <row r="984" spans="2:3">
      <c r="B984" s="11"/>
      <c r="C984" s="11"/>
    </row>
    <row r="985" spans="2:3">
      <c r="B985" s="11"/>
      <c r="C985" s="11"/>
    </row>
    <row r="986" spans="2:3">
      <c r="B986" s="11"/>
      <c r="C986" s="11"/>
    </row>
    <row r="987" spans="2:3">
      <c r="B987" s="11"/>
      <c r="C987" s="11"/>
    </row>
    <row r="988" spans="2:3">
      <c r="B988" s="11"/>
      <c r="C988" s="11"/>
    </row>
    <row r="989" spans="2:3">
      <c r="B989" s="11"/>
      <c r="C989" s="11"/>
    </row>
    <row r="990" spans="2:3">
      <c r="B990" s="11"/>
      <c r="C990" s="11"/>
    </row>
    <row r="991" spans="2:3">
      <c r="B991" s="11"/>
      <c r="C991" s="11"/>
    </row>
    <row r="992" spans="2:3">
      <c r="B992" s="11"/>
      <c r="C992" s="11"/>
    </row>
    <row r="993" spans="2:3">
      <c r="B993" s="11"/>
      <c r="C993" s="11"/>
    </row>
    <row r="994" spans="2:3">
      <c r="B994" s="11"/>
      <c r="C994" s="11"/>
    </row>
    <row r="995" spans="2:3">
      <c r="B995" s="11"/>
      <c r="C995" s="11"/>
    </row>
    <row r="996" spans="2:3">
      <c r="B996" s="11"/>
      <c r="C996" s="11"/>
    </row>
    <row r="997" spans="2:3">
      <c r="B997" s="11"/>
      <c r="C997" s="11"/>
    </row>
    <row r="998" spans="2:3">
      <c r="B998" s="11"/>
      <c r="C998" s="11"/>
    </row>
    <row r="999" spans="2:3">
      <c r="B999" s="11"/>
      <c r="C999" s="11"/>
    </row>
    <row r="1000" spans="2:3">
      <c r="B1000" s="11"/>
      <c r="C1000" s="11"/>
    </row>
    <row r="1001" spans="2:3">
      <c r="B1001" s="11"/>
      <c r="C1001" s="11"/>
    </row>
    <row r="1002" spans="2:3">
      <c r="B1002" s="11"/>
      <c r="C1002" s="11"/>
    </row>
    <row r="1003" spans="2:3">
      <c r="B1003" s="11"/>
      <c r="C1003" s="11"/>
    </row>
    <row r="1004" spans="2:3">
      <c r="B1004" s="11"/>
      <c r="C1004" s="11"/>
    </row>
    <row r="1005" spans="2:3">
      <c r="B1005" s="11"/>
      <c r="C1005" s="11"/>
    </row>
    <row r="1006" spans="2:3">
      <c r="B1006" s="11"/>
      <c r="C1006" s="11"/>
    </row>
    <row r="1007" spans="2:3">
      <c r="B1007" s="11"/>
      <c r="C1007" s="11"/>
    </row>
    <row r="1008" spans="2:3">
      <c r="B1008" s="11"/>
      <c r="C1008" s="11"/>
    </row>
    <row r="1009" spans="2:3">
      <c r="B1009" s="11"/>
      <c r="C1009" s="11"/>
    </row>
    <row r="1010" spans="2:3">
      <c r="B1010" s="11"/>
      <c r="C1010" s="11"/>
    </row>
    <row r="1011" spans="2:3">
      <c r="B1011" s="11"/>
      <c r="C1011" s="11"/>
    </row>
    <row r="1012" spans="2:3">
      <c r="B1012" s="11"/>
      <c r="C1012" s="11"/>
    </row>
    <row r="1013" spans="2:3">
      <c r="B1013" s="11"/>
      <c r="C1013" s="11"/>
    </row>
    <row r="1014" spans="2:3">
      <c r="B1014" s="11"/>
      <c r="C1014" s="11"/>
    </row>
    <row r="1015" spans="2:3">
      <c r="B1015" s="11"/>
      <c r="C1015" s="11"/>
    </row>
    <row r="1016" spans="2:3">
      <c r="B1016" s="11"/>
      <c r="C1016" s="11"/>
    </row>
    <row r="1017" spans="2:3">
      <c r="B1017" s="11"/>
      <c r="C1017" s="11"/>
    </row>
    <row r="1018" spans="2:3">
      <c r="B1018" s="11"/>
      <c r="C1018" s="11"/>
    </row>
    <row r="1019" spans="2:3">
      <c r="B1019" s="11"/>
      <c r="C1019" s="11"/>
    </row>
    <row r="1020" spans="2:3">
      <c r="B1020" s="11"/>
      <c r="C1020" s="11"/>
    </row>
    <row r="1021" spans="2:3">
      <c r="B1021" s="11"/>
      <c r="C1021" s="11"/>
    </row>
    <row r="1022" spans="2:3">
      <c r="B1022" s="11"/>
      <c r="C1022" s="11"/>
    </row>
    <row r="1023" spans="2:3">
      <c r="B1023" s="11"/>
      <c r="C1023" s="11"/>
    </row>
    <row r="1024" spans="2:3">
      <c r="B1024" s="11"/>
      <c r="C1024" s="11"/>
    </row>
    <row r="1025" spans="2:3">
      <c r="B1025" s="11"/>
      <c r="C1025" s="11"/>
    </row>
    <row r="1026" spans="2:3">
      <c r="B1026" s="11"/>
      <c r="C1026" s="11"/>
    </row>
    <row r="1027" spans="2:3">
      <c r="B1027" s="11"/>
      <c r="C1027" s="11"/>
    </row>
    <row r="1028" spans="2:3">
      <c r="B1028" s="11"/>
      <c r="C1028" s="11"/>
    </row>
    <row r="1029" spans="2:3">
      <c r="B1029" s="11"/>
      <c r="C1029" s="11"/>
    </row>
    <row r="1030" spans="2:3">
      <c r="B1030" s="11"/>
      <c r="C1030" s="11"/>
    </row>
    <row r="1031" spans="2:3">
      <c r="B1031" s="11"/>
      <c r="C1031" s="11"/>
    </row>
    <row r="1032" spans="2:3">
      <c r="B1032" s="11"/>
      <c r="C1032" s="11"/>
    </row>
    <row r="1033" spans="2:3">
      <c r="B1033" s="11"/>
      <c r="C1033" s="11"/>
    </row>
    <row r="1034" spans="2:3">
      <c r="B1034" s="11"/>
      <c r="C1034" s="11"/>
    </row>
    <row r="1035" spans="2:3">
      <c r="B1035" s="11"/>
      <c r="C1035" s="11"/>
    </row>
    <row r="1036" spans="2:3">
      <c r="B1036" s="11"/>
      <c r="C1036" s="11"/>
    </row>
    <row r="1037" spans="2:3">
      <c r="B1037" s="11"/>
      <c r="C1037" s="11"/>
    </row>
    <row r="1038" spans="2:3">
      <c r="B1038" s="11"/>
      <c r="C1038" s="11"/>
    </row>
    <row r="1039" spans="2:3">
      <c r="B1039" s="11"/>
      <c r="C1039" s="11"/>
    </row>
    <row r="1040" spans="2:3">
      <c r="B1040" s="11"/>
      <c r="C1040" s="11"/>
    </row>
    <row r="1041" spans="2:3">
      <c r="B1041" s="11"/>
      <c r="C1041" s="11"/>
    </row>
    <row r="1042" spans="2:3">
      <c r="B1042" s="11"/>
      <c r="C1042" s="11"/>
    </row>
    <row r="1043" spans="2:3">
      <c r="B1043" s="11"/>
      <c r="C1043" s="11"/>
    </row>
    <row r="1044" spans="2:3">
      <c r="B1044" s="11"/>
      <c r="C1044" s="11"/>
    </row>
    <row r="1045" spans="2:3">
      <c r="B1045" s="11"/>
      <c r="C1045" s="11"/>
    </row>
    <row r="1046" spans="2:3">
      <c r="B1046" s="11"/>
      <c r="C1046" s="11"/>
    </row>
    <row r="1047" spans="2:3">
      <c r="B1047" s="11"/>
      <c r="C1047" s="11"/>
    </row>
    <row r="1048" spans="2:3">
      <c r="B1048" s="11"/>
      <c r="C1048" s="11"/>
    </row>
    <row r="1049" spans="2:3">
      <c r="B1049" s="11"/>
      <c r="C1049" s="11"/>
    </row>
    <row r="1050" spans="2:3">
      <c r="B1050" s="11"/>
      <c r="C1050" s="11"/>
    </row>
    <row r="1051" spans="2:3">
      <c r="B1051" s="11"/>
      <c r="C1051" s="11"/>
    </row>
    <row r="1052" spans="2:3">
      <c r="B1052" s="11"/>
      <c r="C1052" s="11"/>
    </row>
    <row r="1053" spans="2:3">
      <c r="B1053" s="11"/>
      <c r="C1053" s="11"/>
    </row>
    <row r="1054" spans="2:3">
      <c r="B1054" s="11"/>
      <c r="C1054" s="11"/>
    </row>
    <row r="1055" spans="2:3">
      <c r="B1055" s="11"/>
      <c r="C1055" s="11"/>
    </row>
    <row r="1056" spans="2:3">
      <c r="B1056" s="11"/>
      <c r="C1056" s="11"/>
    </row>
    <row r="1057" spans="2:3">
      <c r="B1057" s="11"/>
      <c r="C1057" s="11"/>
    </row>
    <row r="1058" spans="2:3">
      <c r="B1058" s="11"/>
      <c r="C1058" s="11"/>
    </row>
    <row r="1059" spans="2:3">
      <c r="B1059" s="11"/>
      <c r="C1059" s="11"/>
    </row>
    <row r="1060" spans="2:3">
      <c r="B1060" s="11"/>
      <c r="C1060" s="11"/>
    </row>
    <row r="1061" spans="2:3">
      <c r="B1061" s="11"/>
      <c r="C1061" s="11"/>
    </row>
    <row r="1062" spans="2:3">
      <c r="B1062" s="11"/>
      <c r="C1062" s="11"/>
    </row>
    <row r="1063" spans="2:3">
      <c r="B1063" s="11"/>
      <c r="C1063" s="11"/>
    </row>
    <row r="1064" spans="2:3">
      <c r="B1064" s="11"/>
      <c r="C1064" s="11"/>
    </row>
    <row r="1065" spans="2:3">
      <c r="B1065" s="11"/>
      <c r="C1065" s="11"/>
    </row>
    <row r="1066" spans="2:3">
      <c r="B1066" s="11"/>
      <c r="C1066" s="11"/>
    </row>
    <row r="1067" spans="2:3">
      <c r="B1067" s="11"/>
      <c r="C1067" s="11"/>
    </row>
    <row r="1068" spans="2:3">
      <c r="B1068" s="11"/>
      <c r="C1068" s="11"/>
    </row>
    <row r="1069" spans="2:3">
      <c r="B1069" s="11"/>
      <c r="C1069" s="11"/>
    </row>
    <row r="1070" spans="2:3">
      <c r="B1070" s="11"/>
      <c r="C1070" s="11"/>
    </row>
    <row r="1071" spans="2:3">
      <c r="B1071" s="11"/>
      <c r="C1071" s="11"/>
    </row>
    <row r="1072" spans="2:3">
      <c r="B1072" s="11"/>
      <c r="C1072" s="11"/>
    </row>
    <row r="1073" spans="2:3">
      <c r="B1073" s="11"/>
      <c r="C1073" s="11"/>
    </row>
    <row r="1074" spans="2:3">
      <c r="B1074" s="11"/>
      <c r="C1074" s="11"/>
    </row>
    <row r="1075" spans="2:3">
      <c r="B1075" s="11"/>
      <c r="C1075" s="11"/>
    </row>
    <row r="1076" spans="2:3">
      <c r="B1076" s="11"/>
      <c r="C1076" s="11"/>
    </row>
    <row r="1077" spans="2:3">
      <c r="B1077" s="11"/>
      <c r="C1077" s="11"/>
    </row>
    <row r="1078" spans="2:3">
      <c r="B1078" s="11"/>
      <c r="C1078" s="11"/>
    </row>
    <row r="1079" spans="2:3">
      <c r="B1079" s="11"/>
      <c r="C1079" s="11"/>
    </row>
    <row r="1080" spans="2:3">
      <c r="B1080" s="11"/>
      <c r="C1080" s="11"/>
    </row>
    <row r="1081" spans="2:3">
      <c r="B1081" s="11"/>
      <c r="C1081" s="11"/>
    </row>
    <row r="1082" spans="2:3">
      <c r="B1082" s="11"/>
      <c r="C1082" s="11"/>
    </row>
    <row r="1083" spans="2:3">
      <c r="B1083" s="11"/>
      <c r="C1083" s="11"/>
    </row>
    <row r="1084" spans="2:3">
      <c r="B1084" s="11"/>
      <c r="C1084" s="11"/>
    </row>
    <row r="1085" spans="2:3">
      <c r="B1085" s="11"/>
      <c r="C1085" s="11"/>
    </row>
    <row r="1086" spans="2:3">
      <c r="B1086" s="11"/>
      <c r="C1086" s="11"/>
    </row>
    <row r="1087" spans="2:3">
      <c r="B1087" s="11"/>
      <c r="C1087" s="11"/>
    </row>
    <row r="1088" spans="2:3">
      <c r="B1088" s="11"/>
      <c r="C1088" s="11"/>
    </row>
    <row r="1089" spans="2:3">
      <c r="B1089" s="11"/>
      <c r="C1089" s="11"/>
    </row>
    <row r="1090" spans="2:3">
      <c r="B1090" s="11"/>
      <c r="C1090" s="11"/>
    </row>
    <row r="1091" spans="2:3">
      <c r="B1091" s="11"/>
      <c r="C1091" s="11"/>
    </row>
    <row r="1092" spans="2:3">
      <c r="B1092" s="11"/>
      <c r="C1092" s="11"/>
    </row>
    <row r="1093" spans="2:3">
      <c r="B1093" s="11"/>
      <c r="C1093" s="11"/>
    </row>
    <row r="1094" spans="2:3">
      <c r="B1094" s="11"/>
      <c r="C1094" s="11"/>
    </row>
    <row r="1095" spans="2:3">
      <c r="B1095" s="11"/>
      <c r="C1095" s="11"/>
    </row>
    <row r="1096" spans="2:3">
      <c r="B1096" s="11"/>
      <c r="C1096" s="11"/>
    </row>
    <row r="1097" spans="2:3">
      <c r="B1097" s="11"/>
      <c r="C1097" s="11"/>
    </row>
    <row r="1098" spans="2:3">
      <c r="B1098" s="11"/>
      <c r="C1098" s="11"/>
    </row>
    <row r="1099" spans="2:3">
      <c r="B1099" s="11"/>
      <c r="C1099" s="11"/>
    </row>
    <row r="1100" spans="2:3">
      <c r="B1100" s="11"/>
      <c r="C1100" s="11"/>
    </row>
    <row r="1101" spans="2:3">
      <c r="B1101" s="11"/>
      <c r="C1101" s="11"/>
    </row>
    <row r="1102" spans="2:3">
      <c r="B1102" s="11"/>
      <c r="C1102" s="11"/>
    </row>
    <row r="1103" spans="2:3">
      <c r="B1103" s="11"/>
      <c r="C1103" s="11"/>
    </row>
    <row r="1104" spans="2:3">
      <c r="B1104" s="11"/>
      <c r="C1104" s="11"/>
    </row>
    <row r="1105" spans="2:3">
      <c r="B1105" s="11"/>
      <c r="C1105" s="11"/>
    </row>
    <row r="1106" spans="2:3">
      <c r="B1106" s="11"/>
      <c r="C1106" s="11"/>
    </row>
    <row r="1107" spans="2:3">
      <c r="B1107" s="11"/>
      <c r="C1107" s="11"/>
    </row>
    <row r="1108" spans="2:3">
      <c r="B1108" s="11"/>
      <c r="C1108" s="11"/>
    </row>
    <row r="1109" spans="2:3">
      <c r="B1109" s="11"/>
      <c r="C1109" s="11"/>
    </row>
    <row r="1110" spans="2:3">
      <c r="B1110" s="11"/>
      <c r="C1110" s="11"/>
    </row>
    <row r="1111" spans="2:3">
      <c r="B1111" s="11"/>
      <c r="C1111" s="11"/>
    </row>
    <row r="1112" spans="2:3">
      <c r="B1112" s="11"/>
      <c r="C1112" s="11"/>
    </row>
    <row r="1113" spans="2:3">
      <c r="B1113" s="11"/>
      <c r="C1113" s="11"/>
    </row>
    <row r="1114" spans="2:3">
      <c r="B1114" s="11"/>
      <c r="C1114" s="11"/>
    </row>
    <row r="1115" spans="2:3">
      <c r="B1115" s="11"/>
      <c r="C1115" s="11"/>
    </row>
    <row r="1116" spans="2:3">
      <c r="B1116" s="11"/>
      <c r="C1116" s="11"/>
    </row>
    <row r="1117" spans="2:3">
      <c r="B1117" s="11"/>
      <c r="C1117" s="11"/>
    </row>
    <row r="1118" spans="2:3">
      <c r="B1118" s="11"/>
      <c r="C1118" s="11"/>
    </row>
    <row r="1119" spans="2:3">
      <c r="B1119" s="11"/>
      <c r="C1119" s="11"/>
    </row>
    <row r="1120" spans="2:3">
      <c r="B1120" s="11"/>
      <c r="C1120" s="11"/>
    </row>
    <row r="1121" spans="2:3">
      <c r="B1121" s="11"/>
      <c r="C1121" s="11"/>
    </row>
    <row r="1122" spans="2:3">
      <c r="B1122" s="11"/>
      <c r="C1122" s="11"/>
    </row>
    <row r="1123" spans="2:3">
      <c r="B1123" s="11"/>
      <c r="C1123" s="11"/>
    </row>
    <row r="1124" spans="2:3">
      <c r="B1124" s="11"/>
      <c r="C1124" s="11"/>
    </row>
    <row r="1125" spans="2:3">
      <c r="B1125" s="11"/>
      <c r="C1125" s="11"/>
    </row>
    <row r="1126" spans="2:3">
      <c r="B1126" s="11"/>
      <c r="C1126" s="11"/>
    </row>
    <row r="1127" spans="2:3">
      <c r="B1127" s="11"/>
      <c r="C1127" s="11"/>
    </row>
    <row r="1128" spans="2:3">
      <c r="B1128" s="11"/>
      <c r="C1128" s="11"/>
    </row>
    <row r="1129" spans="2:3">
      <c r="B1129" s="11"/>
      <c r="C1129" s="11"/>
    </row>
    <row r="1130" spans="2:3">
      <c r="B1130" s="11"/>
      <c r="C1130" s="11"/>
    </row>
    <row r="1131" spans="2:3">
      <c r="B1131" s="11"/>
      <c r="C1131" s="11"/>
    </row>
    <row r="1132" spans="2:3">
      <c r="B1132" s="11"/>
      <c r="C1132" s="11"/>
    </row>
    <row r="1133" spans="2:3">
      <c r="B1133" s="11"/>
      <c r="C1133" s="11"/>
    </row>
    <row r="1134" spans="2:3">
      <c r="B1134" s="11"/>
      <c r="C1134" s="11"/>
    </row>
    <row r="1135" spans="2:3">
      <c r="B1135" s="11"/>
      <c r="C1135" s="11"/>
    </row>
    <row r="1136" spans="2:3">
      <c r="B1136" s="11"/>
      <c r="C1136" s="11"/>
    </row>
    <row r="1137" spans="2:3">
      <c r="B1137" s="11"/>
      <c r="C1137" s="11"/>
    </row>
    <row r="1138" spans="2:3">
      <c r="B1138" s="11"/>
      <c r="C1138" s="11"/>
    </row>
    <row r="1139" spans="2:3">
      <c r="B1139" s="11"/>
      <c r="C1139" s="11"/>
    </row>
    <row r="1140" spans="2:3">
      <c r="B1140" s="11"/>
      <c r="C1140" s="11"/>
    </row>
    <row r="1141" spans="2:3">
      <c r="B1141" s="11"/>
      <c r="C1141" s="11"/>
    </row>
    <row r="1142" spans="2:3">
      <c r="B1142" s="11"/>
      <c r="C1142" s="11"/>
    </row>
    <row r="1143" spans="2:3">
      <c r="B1143" s="11"/>
      <c r="C1143" s="11"/>
    </row>
    <row r="1144" spans="2:3">
      <c r="B1144" s="11"/>
      <c r="C1144" s="11"/>
    </row>
    <row r="1145" spans="2:3">
      <c r="B1145" s="11"/>
      <c r="C1145" s="11"/>
    </row>
    <row r="1146" spans="2:3">
      <c r="B1146" s="11"/>
      <c r="C1146" s="11"/>
    </row>
    <row r="1147" spans="2:3">
      <c r="B1147" s="11"/>
      <c r="C1147" s="11"/>
    </row>
    <row r="1148" spans="2:3">
      <c r="B1148" s="11"/>
      <c r="C1148" s="11"/>
    </row>
    <row r="1149" spans="2:3">
      <c r="B1149" s="11"/>
      <c r="C1149" s="11"/>
    </row>
    <row r="1150" spans="2:3">
      <c r="B1150" s="11"/>
      <c r="C1150" s="11"/>
    </row>
    <row r="1151" spans="2:3">
      <c r="B1151" s="11"/>
      <c r="C1151" s="11"/>
    </row>
    <row r="1152" spans="2:3">
      <c r="B1152" s="11"/>
      <c r="C1152" s="11"/>
    </row>
    <row r="1153" spans="2:3">
      <c r="B1153" s="11"/>
      <c r="C1153" s="11"/>
    </row>
    <row r="1154" spans="2:3">
      <c r="B1154" s="11"/>
      <c r="C1154" s="11"/>
    </row>
    <row r="1155" spans="2:3">
      <c r="B1155" s="11"/>
      <c r="C1155" s="11"/>
    </row>
    <row r="1156" spans="2:3">
      <c r="B1156" s="11"/>
      <c r="C1156" s="11"/>
    </row>
    <row r="1157" spans="2:3">
      <c r="B1157" s="11"/>
      <c r="C1157" s="11"/>
    </row>
    <row r="1158" spans="2:3">
      <c r="B1158" s="11"/>
      <c r="C1158" s="11"/>
    </row>
    <row r="1159" spans="2:3">
      <c r="B1159" s="11"/>
      <c r="C1159" s="11"/>
    </row>
    <row r="1160" spans="2:3">
      <c r="B1160" s="11"/>
      <c r="C1160" s="11"/>
    </row>
    <row r="1161" spans="2:3">
      <c r="B1161" s="11"/>
      <c r="C1161" s="11"/>
    </row>
    <row r="1162" spans="2:3">
      <c r="B1162" s="11"/>
      <c r="C1162" s="11"/>
    </row>
    <row r="1163" spans="2:3">
      <c r="B1163" s="11"/>
      <c r="C1163" s="11"/>
    </row>
    <row r="1164" spans="2:3">
      <c r="B1164" s="11"/>
      <c r="C1164" s="11"/>
    </row>
    <row r="1165" spans="2:3">
      <c r="B1165" s="11"/>
      <c r="C1165" s="11"/>
    </row>
    <row r="1166" spans="2:3">
      <c r="B1166" s="11"/>
      <c r="C1166" s="11"/>
    </row>
    <row r="1167" spans="2:3">
      <c r="B1167" s="11"/>
      <c r="C1167" s="11"/>
    </row>
    <row r="1168" spans="2:3">
      <c r="B1168" s="11"/>
      <c r="C1168" s="11"/>
    </row>
    <row r="1169" spans="2:3">
      <c r="B1169" s="11"/>
      <c r="C1169" s="11"/>
    </row>
    <row r="1170" spans="2:3">
      <c r="B1170" s="11"/>
      <c r="C1170" s="11"/>
    </row>
    <row r="1171" spans="2:3">
      <c r="B1171" s="11"/>
      <c r="C1171" s="11"/>
    </row>
    <row r="1172" spans="2:3">
      <c r="B1172" s="11"/>
      <c r="C1172" s="11"/>
    </row>
    <row r="1173" spans="2:3">
      <c r="B1173" s="11"/>
      <c r="C1173" s="11"/>
    </row>
    <row r="1174" spans="2:3">
      <c r="B1174" s="11"/>
      <c r="C1174" s="11"/>
    </row>
    <row r="1175" spans="2:3">
      <c r="B1175" s="11"/>
      <c r="C1175" s="11"/>
    </row>
    <row r="1176" spans="2:3">
      <c r="B1176" s="11"/>
      <c r="C1176" s="11"/>
    </row>
    <row r="1177" spans="2:3">
      <c r="B1177" s="11"/>
      <c r="C1177" s="11"/>
    </row>
    <row r="1178" spans="2:3">
      <c r="B1178" s="11"/>
      <c r="C1178" s="11"/>
    </row>
    <row r="1179" spans="2:3">
      <c r="B1179" s="11"/>
      <c r="C1179" s="11"/>
    </row>
    <row r="1180" spans="2:3">
      <c r="B1180" s="11"/>
      <c r="C1180" s="11"/>
    </row>
    <row r="1181" spans="2:3">
      <c r="B1181" s="11"/>
      <c r="C1181" s="11"/>
    </row>
    <row r="1182" spans="2:3">
      <c r="B1182" s="11"/>
      <c r="C1182" s="11"/>
    </row>
    <row r="1183" spans="2:3">
      <c r="B1183" s="11"/>
      <c r="C1183" s="11"/>
    </row>
    <row r="1184" spans="2:3">
      <c r="B1184" s="11"/>
      <c r="C1184" s="11"/>
    </row>
    <row r="1185" spans="2:3">
      <c r="B1185" s="11"/>
      <c r="C1185" s="11"/>
    </row>
    <row r="1186" spans="2:3">
      <c r="B1186" s="11"/>
      <c r="C1186" s="11"/>
    </row>
    <row r="1187" spans="2:3">
      <c r="B1187" s="11"/>
      <c r="C1187" s="11"/>
    </row>
    <row r="1188" spans="2:3">
      <c r="B1188" s="11"/>
      <c r="C1188" s="11"/>
    </row>
    <row r="1189" spans="2:3">
      <c r="B1189" s="11"/>
      <c r="C1189" s="11"/>
    </row>
    <row r="1190" spans="2:3">
      <c r="B1190" s="11"/>
      <c r="C1190" s="11"/>
    </row>
    <row r="1191" spans="2:3">
      <c r="B1191" s="11"/>
      <c r="C1191" s="11"/>
    </row>
    <row r="1192" spans="2:3">
      <c r="B1192" s="11"/>
      <c r="C1192" s="11"/>
    </row>
    <row r="1193" spans="2:3">
      <c r="B1193" s="11"/>
      <c r="C1193" s="11"/>
    </row>
    <row r="1194" spans="2:3">
      <c r="B1194" s="11"/>
      <c r="C1194" s="11"/>
    </row>
    <row r="1195" spans="2:3">
      <c r="B1195" s="11"/>
      <c r="C1195" s="11"/>
    </row>
    <row r="1196" spans="2:3">
      <c r="B1196" s="11"/>
      <c r="C1196" s="11"/>
    </row>
    <row r="1197" spans="2:3">
      <c r="B1197" s="11"/>
      <c r="C1197" s="11"/>
    </row>
    <row r="1198" spans="2:3">
      <c r="B1198" s="11"/>
      <c r="C1198" s="11"/>
    </row>
    <row r="1199" spans="2:3">
      <c r="B1199" s="11"/>
      <c r="C1199" s="11"/>
    </row>
    <row r="1200" spans="2:3">
      <c r="B1200" s="11"/>
      <c r="C1200" s="11"/>
    </row>
    <row r="1201" spans="2:3">
      <c r="B1201" s="11"/>
      <c r="C1201" s="11"/>
    </row>
    <row r="1202" spans="2:3">
      <c r="B1202" s="11"/>
      <c r="C1202" s="11"/>
    </row>
    <row r="1203" spans="2:3">
      <c r="B1203" s="11"/>
      <c r="C1203" s="11"/>
    </row>
    <row r="1204" spans="2:3">
      <c r="B1204" s="11"/>
      <c r="C1204" s="11"/>
    </row>
    <row r="1205" spans="2:3">
      <c r="B1205" s="11"/>
      <c r="C1205" s="11"/>
    </row>
    <row r="1206" spans="2:3">
      <c r="B1206" s="11"/>
      <c r="C1206" s="11"/>
    </row>
    <row r="1207" spans="2:3">
      <c r="B1207" s="11"/>
      <c r="C1207" s="11"/>
    </row>
    <row r="1208" spans="2:3">
      <c r="B1208" s="11"/>
      <c r="C1208" s="11"/>
    </row>
    <row r="1209" spans="2:3">
      <c r="B1209" s="11"/>
      <c r="C1209" s="11"/>
    </row>
    <row r="1210" spans="2:3">
      <c r="B1210" s="11"/>
      <c r="C1210" s="11"/>
    </row>
    <row r="1211" spans="2:3">
      <c r="B1211" s="11"/>
      <c r="C1211" s="11"/>
    </row>
    <row r="1212" spans="2:3">
      <c r="B1212" s="11"/>
      <c r="C1212" s="11"/>
    </row>
    <row r="1213" spans="2:3">
      <c r="B1213" s="11"/>
      <c r="C1213" s="11"/>
    </row>
    <row r="1214" spans="2:3">
      <c r="B1214" s="11"/>
      <c r="C1214" s="11"/>
    </row>
    <row r="1215" spans="2:3">
      <c r="B1215" s="11"/>
      <c r="C1215" s="11"/>
    </row>
    <row r="1216" spans="2:3">
      <c r="B1216" s="11"/>
      <c r="C1216" s="11"/>
    </row>
    <row r="1217" spans="2:3">
      <c r="B1217" s="11"/>
      <c r="C1217" s="11"/>
    </row>
    <row r="1218" spans="2:3">
      <c r="B1218" s="11"/>
      <c r="C1218" s="11"/>
    </row>
    <row r="1219" spans="2:3">
      <c r="B1219" s="11"/>
      <c r="C1219" s="11"/>
    </row>
    <row r="1220" spans="2:3">
      <c r="B1220" s="11"/>
      <c r="C1220" s="11"/>
    </row>
    <row r="1221" spans="2:3">
      <c r="B1221" s="11"/>
      <c r="C1221" s="11"/>
    </row>
    <row r="1222" spans="2:3">
      <c r="B1222" s="11"/>
      <c r="C1222" s="11"/>
    </row>
    <row r="1223" spans="2:3">
      <c r="B1223" s="11"/>
      <c r="C1223" s="11"/>
    </row>
    <row r="1224" spans="2:3">
      <c r="B1224" s="11"/>
      <c r="C1224" s="11"/>
    </row>
    <row r="1225" spans="2:3">
      <c r="B1225" s="11"/>
      <c r="C1225" s="11"/>
    </row>
    <row r="1226" spans="2:3">
      <c r="B1226" s="11"/>
      <c r="C1226" s="11"/>
    </row>
    <row r="1227" spans="2:3">
      <c r="B1227" s="11"/>
      <c r="C1227" s="11"/>
    </row>
    <row r="1228" spans="2:3">
      <c r="B1228" s="11"/>
      <c r="C1228" s="11"/>
    </row>
    <row r="1229" spans="2:3">
      <c r="B1229" s="11"/>
      <c r="C1229" s="11"/>
    </row>
    <row r="1230" spans="2:3">
      <c r="B1230" s="11"/>
      <c r="C1230" s="11"/>
    </row>
    <row r="1231" spans="2:3">
      <c r="B1231" s="11"/>
      <c r="C1231" s="11"/>
    </row>
  </sheetData>
  <mergeCells count="6">
    <mergeCell ref="A7:F7"/>
    <mergeCell ref="A9:A10"/>
    <mergeCell ref="B9:B10"/>
    <mergeCell ref="C9:C10"/>
    <mergeCell ref="D9:D10"/>
    <mergeCell ref="E9:F9"/>
  </mergeCells>
  <pageMargins left="0.70866141732283472" right="0.39370078740157483" top="0.47244094488188981" bottom="0.51181102362204722" header="0.19685039370078741" footer="0.19685039370078741"/>
  <pageSetup paperSize="9" scale="71" fitToHeight="3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2024-07-19T09:18:30Z</dcterms:modified>
</cp:coreProperties>
</file>