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8.2020" sheetId="1" r:id="rId1"/>
  </sheets>
  <definedNames>
    <definedName name="_xlnm.Print_Area" localSheetId="0">'на 01.08.2020'!$A$1:$N$29</definedName>
  </definedNames>
  <calcPr fullCalcOnLoad="1"/>
</workbook>
</file>

<file path=xl/sharedStrings.xml><?xml version="1.0" encoding="utf-8"?>
<sst xmlns="http://schemas.openxmlformats.org/spreadsheetml/2006/main" count="65" uniqueCount="53">
  <si>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</si>
  <si>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</si>
  <si>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</si>
  <si>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</si>
  <si>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</si>
  <si>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</si>
  <si>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</si>
  <si>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</si>
  <si>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</si>
  <si>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</si>
  <si>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</si>
  <si>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</si>
  <si>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</si>
  <si>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</si>
  <si>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</si>
  <si>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</si>
  <si>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</si>
  <si>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</si>
  <si>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</si>
  <si>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</si>
  <si>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</si>
  <si>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</si>
  <si>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</si>
  <si>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</si>
  <si>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</si>
  <si>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</si>
  <si>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</si>
  <si>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</si>
  <si>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</si>
  <si>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</si>
  <si>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</si>
  <si>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</si>
  <si>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</si>
  <si>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</si>
  <si>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</si>
  <si>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</si>
  <si>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</si>
  <si>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</si>
  <si>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</si>
  <si>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</si>
  <si>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</si>
  <si>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t>№014/20-КС от 14.02.2020</t>
  </si>
  <si>
    <t xml:space="preserve"> </t>
  </si>
  <si>
    <t xml:space="preserve">                          Выписка (расшифровка) из долговой книги города Орла по состоянию на 01.08.2020 года</t>
  </si>
  <si>
    <r>
      <t>Задолженность на</t>
    </r>
    <r>
      <rPr>
        <b/>
        <sz val="10"/>
        <rFont val="Arial Cyr"/>
        <family val="0"/>
      </rPr>
      <t xml:space="preserve"> 01.08.2020г</t>
    </r>
    <r>
      <rPr>
        <sz val="10"/>
        <rFont val="Arial Cyr"/>
        <family val="0"/>
      </rPr>
      <t>. (тыс.руб.)</t>
    </r>
  </si>
  <si>
    <t>8,253  (с 15.06.2020 - 6,5)</t>
  </si>
  <si>
    <t>8,0 (с 03.06.2020 - 6,5)</t>
  </si>
  <si>
    <t>7,96 (с 03.06.2020 - 6,5)</t>
  </si>
  <si>
    <t>7,11 (с 03.06.2020 - 6,5)</t>
  </si>
  <si>
    <t>6,7291954023 (с 03.06.2020 - 6,5)</t>
  </si>
  <si>
    <t>№10 от 21.12.2017 (Д/с от 10.07.2020 реструктуризация)</t>
  </si>
  <si>
    <t>УФК по Орловской области</t>
  </si>
  <si>
    <t>№54-09-30/3 от 26.03.2020 (Д/с №3 от 09.06.2020)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</si>
</sst>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O29"/>
  <sheetViews>
    <sheetView tabSelected="1" view="pageBreakPreview" zoomScaleSheetLayoutView="100" zoomScalePageLayoutView="0" workbookViewId="0" topLeftCell="A1">
      <selection activeCell="L2" sqref="L2:N2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49" t="s">
        <v>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43.5" customHeight="1">
      <c r="A2" s="50" t="s">
        <v>0</v>
      </c>
      <c r="B2" s="50" t="s">
        <v>2</v>
      </c>
      <c r="C2" s="41" t="s">
        <v>38</v>
      </c>
      <c r="D2" s="50" t="s">
        <v>1</v>
      </c>
      <c r="E2" s="41" t="s">
        <v>7</v>
      </c>
      <c r="F2" s="56" t="s">
        <v>22</v>
      </c>
      <c r="G2" s="57"/>
      <c r="H2" s="41" t="s">
        <v>28</v>
      </c>
      <c r="I2" s="41" t="s">
        <v>39</v>
      </c>
      <c r="J2" s="56" t="s">
        <v>40</v>
      </c>
      <c r="K2" s="57"/>
      <c r="L2" s="56" t="s">
        <v>44</v>
      </c>
      <c r="M2" s="58"/>
      <c r="N2" s="59"/>
    </row>
    <row r="3" spans="1:14" ht="32.25" customHeight="1">
      <c r="A3" s="51"/>
      <c r="B3" s="51"/>
      <c r="C3" s="52"/>
      <c r="D3" s="51"/>
      <c r="E3" s="42"/>
      <c r="F3" s="27" t="s">
        <v>20</v>
      </c>
      <c r="G3" s="27" t="s">
        <v>3</v>
      </c>
      <c r="H3" s="42"/>
      <c r="I3" s="42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65" customFormat="1" ht="15">
      <c r="A6" s="34"/>
      <c r="B6" s="60" t="s">
        <v>27</v>
      </c>
      <c r="C6" s="61">
        <v>257130</v>
      </c>
      <c r="D6" s="8" t="s">
        <v>31</v>
      </c>
      <c r="E6" s="62">
        <v>7.83</v>
      </c>
      <c r="F6" s="33">
        <v>257130</v>
      </c>
      <c r="G6" s="32">
        <v>44068</v>
      </c>
      <c r="H6" s="32">
        <v>43703</v>
      </c>
      <c r="I6" s="61"/>
      <c r="J6" s="63"/>
      <c r="K6" s="9"/>
      <c r="L6" s="9">
        <f>C6</f>
        <v>257130</v>
      </c>
      <c r="M6" s="64"/>
      <c r="N6" s="9">
        <f>L6</f>
        <v>257130</v>
      </c>
    </row>
    <row r="7" spans="1:14" s="71" customFormat="1" ht="36">
      <c r="A7" s="66"/>
      <c r="B7" s="67" t="s">
        <v>32</v>
      </c>
      <c r="C7" s="37">
        <v>225870</v>
      </c>
      <c r="D7" s="68" t="s">
        <v>33</v>
      </c>
      <c r="E7" s="69" t="s">
        <v>45</v>
      </c>
      <c r="F7" s="40">
        <v>225870</v>
      </c>
      <c r="G7" s="70">
        <v>44092</v>
      </c>
      <c r="H7" s="70">
        <v>43727</v>
      </c>
      <c r="I7" s="37"/>
      <c r="J7" s="63"/>
      <c r="K7" s="64"/>
      <c r="L7" s="64">
        <f aca="true" t="shared" si="0" ref="L7:L12">C7</f>
        <v>225870</v>
      </c>
      <c r="M7" s="64"/>
      <c r="N7" s="64">
        <f aca="true" t="shared" si="1" ref="N7:N13">L7</f>
        <v>225870</v>
      </c>
    </row>
    <row r="8" spans="1:14" s="65" customFormat="1" ht="15">
      <c r="A8" s="43"/>
      <c r="B8" s="45" t="s">
        <v>27</v>
      </c>
      <c r="C8" s="61">
        <v>147065</v>
      </c>
      <c r="D8" s="72" t="s">
        <v>34</v>
      </c>
      <c r="E8" s="73">
        <v>7.87625</v>
      </c>
      <c r="F8" s="47">
        <v>260000</v>
      </c>
      <c r="G8" s="74">
        <v>44106</v>
      </c>
      <c r="H8" s="32">
        <v>43741</v>
      </c>
      <c r="I8" s="61"/>
      <c r="J8" s="63">
        <v>43992</v>
      </c>
      <c r="K8" s="9">
        <v>247000</v>
      </c>
      <c r="L8" s="9">
        <v>0</v>
      </c>
      <c r="M8" s="64"/>
      <c r="N8" s="9">
        <v>0</v>
      </c>
    </row>
    <row r="9" spans="1:14" s="65" customFormat="1" ht="15">
      <c r="A9" s="44"/>
      <c r="B9" s="46"/>
      <c r="C9" s="61">
        <v>112935</v>
      </c>
      <c r="D9" s="75"/>
      <c r="E9" s="76"/>
      <c r="F9" s="48"/>
      <c r="G9" s="77"/>
      <c r="H9" s="32">
        <v>43791</v>
      </c>
      <c r="I9" s="61"/>
      <c r="J9" s="63"/>
      <c r="K9" s="9"/>
      <c r="L9" s="9">
        <f>F8-K8</f>
        <v>13000</v>
      </c>
      <c r="M9" s="64"/>
      <c r="N9" s="9">
        <f>L9</f>
        <v>13000</v>
      </c>
    </row>
    <row r="10" spans="1:14" s="65" customFormat="1" ht="36.75">
      <c r="A10" s="34"/>
      <c r="B10" s="67" t="s">
        <v>27</v>
      </c>
      <c r="C10" s="37">
        <v>807630.6</v>
      </c>
      <c r="D10" s="68" t="s">
        <v>35</v>
      </c>
      <c r="E10" s="78" t="s">
        <v>46</v>
      </c>
      <c r="F10" s="40">
        <v>807630.6</v>
      </c>
      <c r="G10" s="79">
        <v>44158</v>
      </c>
      <c r="H10" s="70">
        <v>43794</v>
      </c>
      <c r="I10" s="37"/>
      <c r="J10" s="63"/>
      <c r="K10" s="9"/>
      <c r="L10" s="64">
        <f t="shared" si="0"/>
        <v>807630.6</v>
      </c>
      <c r="M10" s="64"/>
      <c r="N10" s="64">
        <f t="shared" si="1"/>
        <v>807630.6</v>
      </c>
    </row>
    <row r="11" spans="1:14" s="65" customFormat="1" ht="36.75">
      <c r="A11" s="34"/>
      <c r="B11" s="67" t="s">
        <v>27</v>
      </c>
      <c r="C11" s="80">
        <v>466000</v>
      </c>
      <c r="D11" s="68" t="s">
        <v>36</v>
      </c>
      <c r="E11" s="78" t="s">
        <v>47</v>
      </c>
      <c r="F11" s="39">
        <v>466000</v>
      </c>
      <c r="G11" s="79">
        <v>44160</v>
      </c>
      <c r="H11" s="70">
        <v>43796</v>
      </c>
      <c r="I11" s="80"/>
      <c r="J11" s="63"/>
      <c r="K11" s="9"/>
      <c r="L11" s="64">
        <f t="shared" si="0"/>
        <v>466000</v>
      </c>
      <c r="M11" s="64"/>
      <c r="N11" s="64">
        <f t="shared" si="1"/>
        <v>466000</v>
      </c>
    </row>
    <row r="12" spans="1:14" s="65" customFormat="1" ht="40.5" customHeight="1">
      <c r="A12" s="34"/>
      <c r="B12" s="67" t="s">
        <v>27</v>
      </c>
      <c r="C12" s="80">
        <v>225870</v>
      </c>
      <c r="D12" s="68" t="s">
        <v>37</v>
      </c>
      <c r="E12" s="78" t="s">
        <v>48</v>
      </c>
      <c r="F12" s="39">
        <v>225870</v>
      </c>
      <c r="G12" s="79">
        <v>44160</v>
      </c>
      <c r="H12" s="70">
        <v>43796</v>
      </c>
      <c r="I12" s="80"/>
      <c r="J12" s="63"/>
      <c r="K12" s="9"/>
      <c r="L12" s="64">
        <f t="shared" si="0"/>
        <v>225870</v>
      </c>
      <c r="M12" s="64"/>
      <c r="N12" s="64">
        <f t="shared" si="1"/>
        <v>225870</v>
      </c>
    </row>
    <row r="13" spans="1:14" s="65" customFormat="1" ht="36.75">
      <c r="A13" s="34"/>
      <c r="B13" s="67" t="s">
        <v>27</v>
      </c>
      <c r="C13" s="80"/>
      <c r="D13" s="68" t="s">
        <v>41</v>
      </c>
      <c r="E13" s="78" t="s">
        <v>49</v>
      </c>
      <c r="F13" s="39">
        <v>261000</v>
      </c>
      <c r="G13" s="79">
        <v>44242</v>
      </c>
      <c r="H13" s="70">
        <v>43878</v>
      </c>
      <c r="I13" s="39">
        <v>261000</v>
      </c>
      <c r="J13" s="63"/>
      <c r="K13" s="9"/>
      <c r="L13" s="39">
        <f>I13</f>
        <v>261000</v>
      </c>
      <c r="M13" s="39"/>
      <c r="N13" s="39">
        <f t="shared" si="1"/>
        <v>261000</v>
      </c>
    </row>
    <row r="14" spans="1:14" s="10" customFormat="1" ht="18" customHeight="1">
      <c r="A14" s="11"/>
      <c r="B14" s="12" t="s">
        <v>10</v>
      </c>
      <c r="C14" s="14">
        <f>SUM(C6:C12)</f>
        <v>2242500.6</v>
      </c>
      <c r="D14" s="14"/>
      <c r="E14" s="14"/>
      <c r="F14" s="14"/>
      <c r="G14" s="14"/>
      <c r="H14" s="14"/>
      <c r="I14" s="35">
        <f>SUM(I6:I13)</f>
        <v>261000</v>
      </c>
      <c r="J14" s="35"/>
      <c r="K14" s="35">
        <f>SUM(K6:K13)</f>
        <v>247000</v>
      </c>
      <c r="L14" s="35">
        <f>SUM(L6:L13)</f>
        <v>2256500.6</v>
      </c>
      <c r="M14" s="35">
        <f>SUM(M6:M13)</f>
        <v>0</v>
      </c>
      <c r="N14" s="35">
        <f>SUM(N6:N13)</f>
        <v>2256500.6</v>
      </c>
    </row>
    <row r="15" spans="1:14" s="10" customFormat="1" ht="18" customHeight="1">
      <c r="A15" s="4" t="s">
        <v>11</v>
      </c>
      <c r="B15" s="53" t="s">
        <v>19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s="38" customFormat="1" ht="45" customHeight="1">
      <c r="A16" s="15"/>
      <c r="B16" s="36" t="s">
        <v>29</v>
      </c>
      <c r="C16" s="40">
        <v>53000</v>
      </c>
      <c r="D16" s="81" t="s">
        <v>50</v>
      </c>
      <c r="E16" s="68">
        <v>0.1</v>
      </c>
      <c r="F16" s="40">
        <v>53000</v>
      </c>
      <c r="G16" s="70">
        <v>45117</v>
      </c>
      <c r="H16" s="82">
        <v>43097</v>
      </c>
      <c r="I16" s="33"/>
      <c r="J16" s="70">
        <v>44020</v>
      </c>
      <c r="K16" s="40">
        <v>3000</v>
      </c>
      <c r="L16" s="64">
        <f>N16</f>
        <v>50000</v>
      </c>
      <c r="M16" s="37"/>
      <c r="N16" s="64">
        <f>C16-K16</f>
        <v>50000</v>
      </c>
    </row>
    <row r="17" spans="1:14" s="38" customFormat="1" ht="30.75" customHeight="1">
      <c r="A17" s="15"/>
      <c r="B17" s="36" t="s">
        <v>29</v>
      </c>
      <c r="C17" s="40">
        <v>16500</v>
      </c>
      <c r="D17" s="68" t="s">
        <v>30</v>
      </c>
      <c r="E17" s="68">
        <v>0.1</v>
      </c>
      <c r="F17" s="40">
        <v>16500</v>
      </c>
      <c r="G17" s="70">
        <v>44330</v>
      </c>
      <c r="H17" s="82">
        <v>43454</v>
      </c>
      <c r="I17" s="33"/>
      <c r="J17" s="70"/>
      <c r="K17" s="40"/>
      <c r="L17" s="64">
        <f>N17</f>
        <v>16500</v>
      </c>
      <c r="M17" s="37"/>
      <c r="N17" s="64">
        <f>C17</f>
        <v>16500</v>
      </c>
    </row>
    <row r="18" spans="1:14" s="38" customFormat="1" ht="30.75" customHeight="1">
      <c r="A18" s="15"/>
      <c r="B18" s="67" t="s">
        <v>51</v>
      </c>
      <c r="C18" s="40">
        <v>0</v>
      </c>
      <c r="D18" s="81" t="s">
        <v>52</v>
      </c>
      <c r="E18" s="68">
        <v>0.1</v>
      </c>
      <c r="F18" s="83">
        <v>247000</v>
      </c>
      <c r="G18" s="70">
        <v>44160</v>
      </c>
      <c r="H18" s="82">
        <v>43991</v>
      </c>
      <c r="I18" s="83">
        <v>247000</v>
      </c>
      <c r="J18" s="82"/>
      <c r="K18" s="40"/>
      <c r="L18" s="29">
        <f>I18</f>
        <v>247000</v>
      </c>
      <c r="M18" s="83"/>
      <c r="N18" s="29">
        <f>I18</f>
        <v>247000</v>
      </c>
    </row>
    <row r="19" spans="1:15" s="10" customFormat="1" ht="18" customHeight="1">
      <c r="A19" s="8"/>
      <c r="B19" s="16" t="s">
        <v>10</v>
      </c>
      <c r="C19" s="13">
        <f>SUM(C16:C17)</f>
        <v>69500</v>
      </c>
      <c r="D19" s="13"/>
      <c r="E19" s="13"/>
      <c r="F19" s="13"/>
      <c r="G19" s="13"/>
      <c r="H19" s="13"/>
      <c r="I19" s="13">
        <f>SUM(I16:I18)</f>
        <v>247000</v>
      </c>
      <c r="J19" s="13"/>
      <c r="K19" s="13">
        <f>SUM(K16:K17)</f>
        <v>3000</v>
      </c>
      <c r="L19" s="13">
        <f>SUM(L16:L18)</f>
        <v>313500</v>
      </c>
      <c r="M19" s="13">
        <f>SUM(M16:M18)</f>
        <v>0</v>
      </c>
      <c r="N19" s="13">
        <f>SUM(N16:N18)</f>
        <v>313500</v>
      </c>
      <c r="O19" s="10" t="s">
        <v>42</v>
      </c>
    </row>
    <row r="20" spans="1:14" s="3" customFormat="1" ht="18" customHeight="1">
      <c r="A20" s="4" t="s">
        <v>12</v>
      </c>
      <c r="B20" s="53" t="s">
        <v>23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</row>
    <row r="21" spans="1:14" s="10" customFormat="1" ht="15" customHeight="1">
      <c r="A21" s="8"/>
      <c r="B21" s="17" t="s">
        <v>10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>
        <v>0</v>
      </c>
      <c r="M21" s="17"/>
      <c r="N21" s="8">
        <v>0</v>
      </c>
    </row>
    <row r="22" spans="1:14" s="3" customFormat="1" ht="18" customHeight="1">
      <c r="A22" s="4" t="s">
        <v>13</v>
      </c>
      <c r="B22" s="53" t="s">
        <v>24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s="3" customFormat="1" ht="14.25" customHeight="1">
      <c r="A23" s="8"/>
      <c r="B23" s="17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17"/>
      <c r="N23" s="8">
        <v>0</v>
      </c>
    </row>
    <row r="24" spans="1:14" s="3" customFormat="1" ht="18" customHeight="1">
      <c r="A24" s="4" t="s">
        <v>14</v>
      </c>
      <c r="B24" s="53" t="s">
        <v>25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1:14" s="10" customFormat="1" ht="15" customHeight="1">
      <c r="A25" s="11"/>
      <c r="B25" s="84" t="s">
        <v>10</v>
      </c>
      <c r="C25" s="8">
        <v>0</v>
      </c>
      <c r="D25" s="18"/>
      <c r="E25" s="19"/>
      <c r="F25" s="20"/>
      <c r="G25" s="21"/>
      <c r="H25" s="20"/>
      <c r="I25" s="20"/>
      <c r="J25" s="22"/>
      <c r="K25" s="8"/>
      <c r="L25" s="8">
        <v>0</v>
      </c>
      <c r="M25" s="23"/>
      <c r="N25" s="8">
        <v>0</v>
      </c>
    </row>
    <row r="26" spans="1:14" s="3" customFormat="1" ht="18" customHeight="1">
      <c r="A26" s="4" t="s">
        <v>15</v>
      </c>
      <c r="B26" s="5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</row>
    <row r="27" spans="1:14" s="3" customFormat="1" ht="15" customHeight="1">
      <c r="A27" s="8"/>
      <c r="B27" s="17" t="s">
        <v>10</v>
      </c>
      <c r="C27" s="8">
        <v>0</v>
      </c>
      <c r="D27" s="8"/>
      <c r="E27" s="8"/>
      <c r="F27" s="24"/>
      <c r="G27" s="8"/>
      <c r="H27" s="8"/>
      <c r="I27" s="8"/>
      <c r="J27" s="8"/>
      <c r="K27" s="8"/>
      <c r="L27" s="8">
        <v>0</v>
      </c>
      <c r="M27" s="17"/>
      <c r="N27" s="8">
        <v>0</v>
      </c>
    </row>
    <row r="28" spans="1:14" s="30" customFormat="1" ht="17.25" customHeight="1">
      <c r="A28" s="4" t="s">
        <v>17</v>
      </c>
      <c r="B28" s="25" t="s">
        <v>18</v>
      </c>
      <c r="C28" s="2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s="31" customFormat="1" ht="16.5">
      <c r="A29" s="11"/>
      <c r="B29" s="16" t="s">
        <v>10</v>
      </c>
      <c r="C29" s="14">
        <f>SUM(C14,C19)</f>
        <v>2312000.6</v>
      </c>
      <c r="D29" s="14"/>
      <c r="E29" s="14"/>
      <c r="F29" s="14"/>
      <c r="G29" s="14"/>
      <c r="H29" s="14"/>
      <c r="I29" s="14">
        <f>SUM(I14,I19)</f>
        <v>508000</v>
      </c>
      <c r="J29" s="14"/>
      <c r="K29" s="14">
        <f>K14+K19+K25</f>
        <v>250000</v>
      </c>
      <c r="L29" s="14">
        <f>L14+L19</f>
        <v>2570000.6</v>
      </c>
      <c r="M29" s="14"/>
      <c r="N29" s="14">
        <f>SUM(N14,N19)</f>
        <v>2570000.6</v>
      </c>
    </row>
  </sheetData>
  <sheetProtection/>
  <mergeCells count="21">
    <mergeCell ref="B22:N22"/>
    <mergeCell ref="B24:N24"/>
    <mergeCell ref="B20:N20"/>
    <mergeCell ref="A1:N1"/>
    <mergeCell ref="A2:A3"/>
    <mergeCell ref="B2:B3"/>
    <mergeCell ref="C2:C3"/>
    <mergeCell ref="D2:D3"/>
    <mergeCell ref="B15:N15"/>
    <mergeCell ref="E2:E3"/>
    <mergeCell ref="F2:G2"/>
    <mergeCell ref="J2:K2"/>
    <mergeCell ref="L2:N2"/>
    <mergeCell ref="H2:H3"/>
    <mergeCell ref="I2:I3"/>
    <mergeCell ref="A8:A9"/>
    <mergeCell ref="B8:B9"/>
    <mergeCell ref="D8:D9"/>
    <mergeCell ref="E8:E9"/>
    <mergeCell ref="F8:F9"/>
    <mergeCell ref="G8:G9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2020-11-16T09:23:07Z</dcterms:modified>
  <cp:category/>
  <cp:version/>
  <cp:contentType/>
  <cp:contentStatus/>
</cp:coreProperties>
</file>