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02.2026" sheetId="1" r:id="rId1"/>
  </sheets>
  <definedNames>
    <definedName name="_xlnm.Print_Area" localSheetId="0">'01.02.2026'!$A$1:$N$23</definedName>
  </definedNames>
  <calcPr calcId="124519"/>
</workbook>
</file>

<file path=xl/calcChain.xml><?xml version="1.0" encoding="utf-8"?>
<calcChain xmlns="http://schemas.openxmlformats.org/spreadsheetml/2006/main">
  <c r="M22" i="1"/>
  <c r="L12"/>
  <c r="K12"/>
  <c r="I12"/>
  <c r="I22" s="1"/>
  <c r="C12"/>
  <c r="N11"/>
  <c r="N10"/>
  <c r="N12" s="1"/>
  <c r="M8"/>
  <c r="K8"/>
  <c r="I8"/>
  <c r="C8"/>
  <c r="C22" s="1"/>
  <c r="L7"/>
  <c r="L6"/>
  <c r="N6" s="1"/>
  <c r="L8" l="1"/>
  <c r="L22" s="1"/>
  <c r="K22"/>
  <c r="N8"/>
  <c r="N22" s="1"/>
  <c r="N7"/>
</calcChain>
</file>

<file path=xl/sharedStrings.xml><?xml version="1.0" encoding="utf-8"?>
<sst xmlns="http://schemas.openxmlformats.org/spreadsheetml/2006/main" count="49" uniqueCount="42">
  <si>
    <t>№</t>
  </si>
  <si>
    <t>Кредитор</t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</si>
  <si>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</si>
  <si>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</si>
  <si>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</si>
  <si>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</si>
  <si>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</si>
  <si>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</si>
  <si>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</si>
  <si>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</si>
  <si>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</si>
  <si>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</si>
  <si>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</si>
  <si>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</si>
  <si>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</si>
  <si>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</si>
  <si>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</si>
  <si>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</si>
  <si>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</si>
  <si>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</si>
  <si>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</si>
  <si>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</si>
  <si>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</si>
  <si>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</si>
  <si>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</si>
  <si>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</si>
  <si>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</si>
  <si>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</si>
  <si>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</si>
  <si>
    <t xml:space="preserve">ПАО  "Сбербанк" </t>
  </si>
  <si>
    <t>АО "Тбанк"</t>
  </si>
  <si>
    <t>№046/25-КС от 12.11.2025</t>
  </si>
  <si>
    <t>№065/25-КС от 15.12.2025</t>
  </si>
  <si>
    <t>№1 от 23.09.2021                (Д/с от 22.10.2025)</t>
  </si>
  <si>
    <t>20.11.2025 - 63517,333; 20.11.2026 - 254068,667; 20.11.2030 - 105862,0;
20.11.2031 - 105862,0; 20.11.2032 - 105862,0; 20.11.2033 - 105862,0;    20.11.2034 - 105862,0;      01.09.2035 - 105862,0.</t>
  </si>
  <si>
    <t>№2 от 01.07.2022                      (Д/с от 22.10.2025)</t>
  </si>
  <si>
    <t>20.11.2025 - 129228,55;   20.11.2026 - 129228,55; 20.11.2027 - 258457,10; 20.11.2030 - 172304,733;    20.11.2031 - 172304,733;  20.11.2032 - 172304,733; 20.11.2033 - 172304,733;   20.11.2034 - 172304,734; 01.09.2035 - 172304,734.</t>
  </si>
  <si>
    <t xml:space="preserve">                          Выписка (расшифровка) из муниципальной долговой книги города Орла по состоянию на 01.02.2026 года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</si>
  <si>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01.01.2026 г.</t>
    </r>
    <r>
      <rPr>
        <sz val="10"/>
        <rFont val="Arial Cyr"/>
        <charset val="204"/>
      </rPr>
      <t xml:space="preserve"> (тыс.руб.)</t>
    </r>
  </si>
  <si>
    <t xml:space="preserve">Получено в 2026 г.           (тыс. руб.)                                     </t>
  </si>
  <si>
    <t xml:space="preserve">Погашено в 2026 г.                 </t>
  </si>
  <si>
    <r>
      <t>Задолженность на</t>
    </r>
    <r>
      <rPr>
        <b/>
        <sz val="10"/>
        <rFont val="Arial Cyr"/>
        <charset val="204"/>
      </rPr>
      <t xml:space="preserve"> 01.02.2026г</t>
    </r>
    <r>
      <rPr>
        <sz val="10"/>
        <rFont val="Arial Cyr"/>
        <charset val="204"/>
      </rPr>
      <t>. (тыс.руб.)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</si>
</sst>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67">
    <xf numFmtId="0" fontId="0" fillId="0" borderId="0" xfId="0"/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7" fillId="0" borderId="0" xfId="0" applyFont="1"/>
    <xf numFmtId="4" fontId="0" fillId="0" borderId="0" xfId="0" applyNumberFormat="1"/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/>
    <xf numFmtId="14" fontId="5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7"/>
  <sheetViews>
    <sheetView tabSelected="1" view="pageBreakPreview" zoomScale="80" zoomScaleSheetLayoutView="80" workbookViewId="0">
      <selection activeCell="C2" sqref="C2:C3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85546875" customWidth="1"/>
    <col min="5" max="5" width="12.5703125" customWidth="1"/>
    <col min="6" max="6" width="14.5703125" customWidth="1"/>
    <col min="7" max="7" width="26.7109375" customWidth="1"/>
    <col min="8" max="8" width="12.85546875" customWidth="1"/>
    <col min="9" max="9" width="13.5703125" customWidth="1"/>
    <col min="10" max="10" width="12.42578125" customWidth="1"/>
    <col min="11" max="11" width="14.28515625" customWidth="1"/>
    <col min="12" max="12" width="15.7109375" customWidth="1"/>
    <col min="13" max="13" width="12.42578125" customWidth="1"/>
    <col min="14" max="14" width="16.28515625" customWidth="1"/>
  </cols>
  <sheetData>
    <row r="1" spans="1:14" ht="45.75" customHeight="1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43.5" customHeight="1">
      <c r="A2" s="53" t="s">
        <v>0</v>
      </c>
      <c r="B2" s="53" t="s">
        <v>1</v>
      </c>
      <c r="C2" s="55" t="s">
        <v>38</v>
      </c>
      <c r="D2" s="57" t="s">
        <v>2</v>
      </c>
      <c r="E2" s="55" t="s">
        <v>3</v>
      </c>
      <c r="F2" s="60" t="s">
        <v>4</v>
      </c>
      <c r="G2" s="61"/>
      <c r="H2" s="55" t="s">
        <v>5</v>
      </c>
      <c r="I2" s="55" t="s">
        <v>39</v>
      </c>
      <c r="J2" s="60" t="s">
        <v>40</v>
      </c>
      <c r="K2" s="61"/>
      <c r="L2" s="60" t="s">
        <v>41</v>
      </c>
      <c r="M2" s="65"/>
      <c r="N2" s="66"/>
    </row>
    <row r="3" spans="1:14" ht="37.9" customHeight="1">
      <c r="A3" s="54"/>
      <c r="B3" s="54"/>
      <c r="C3" s="56"/>
      <c r="D3" s="58"/>
      <c r="E3" s="59"/>
      <c r="F3" s="1" t="s">
        <v>6</v>
      </c>
      <c r="G3" s="1" t="s">
        <v>7</v>
      </c>
      <c r="H3" s="59"/>
      <c r="I3" s="59"/>
      <c r="J3" s="1" t="s">
        <v>8</v>
      </c>
      <c r="K3" s="1" t="s">
        <v>9</v>
      </c>
      <c r="L3" s="2" t="s">
        <v>10</v>
      </c>
      <c r="M3" s="3" t="s">
        <v>11</v>
      </c>
      <c r="N3" s="3" t="s">
        <v>12</v>
      </c>
    </row>
    <row r="4" spans="1:14" ht="12.75" customHeight="1">
      <c r="A4" s="4"/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8</v>
      </c>
      <c r="M4" s="4">
        <v>9</v>
      </c>
      <c r="N4" s="4">
        <v>10</v>
      </c>
    </row>
    <row r="5" spans="1:14" s="6" customFormat="1" ht="18" customHeight="1">
      <c r="A5" s="5" t="s">
        <v>13</v>
      </c>
      <c r="B5" s="48" t="s">
        <v>14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s="14" customFormat="1" ht="30.75" customHeight="1">
      <c r="A6" s="7"/>
      <c r="B6" s="8" t="s">
        <v>30</v>
      </c>
      <c r="C6" s="44">
        <v>192745.883</v>
      </c>
      <c r="D6" s="20" t="s">
        <v>31</v>
      </c>
      <c r="E6" s="43">
        <v>19.660050020300002</v>
      </c>
      <c r="F6" s="44">
        <v>192745.883</v>
      </c>
      <c r="G6" s="11">
        <v>46344</v>
      </c>
      <c r="H6" s="11"/>
      <c r="I6" s="44"/>
      <c r="J6" s="12"/>
      <c r="K6" s="9"/>
      <c r="L6" s="44">
        <f>F6-K6</f>
        <v>192745.883</v>
      </c>
      <c r="M6" s="44"/>
      <c r="N6" s="44">
        <f>L6</f>
        <v>192745.883</v>
      </c>
    </row>
    <row r="7" spans="1:14" s="14" customFormat="1" ht="30.75" customHeight="1">
      <c r="A7" s="7"/>
      <c r="B7" s="8" t="s">
        <v>29</v>
      </c>
      <c r="C7" s="9">
        <v>315000</v>
      </c>
      <c r="D7" s="20" t="s">
        <v>32</v>
      </c>
      <c r="E7" s="43">
        <v>19.370550000000001</v>
      </c>
      <c r="F7" s="9">
        <v>315000</v>
      </c>
      <c r="G7" s="11">
        <v>46373</v>
      </c>
      <c r="H7" s="11"/>
      <c r="I7" s="9"/>
      <c r="J7" s="12"/>
      <c r="K7" s="9"/>
      <c r="L7" s="13">
        <f>F7-K7</f>
        <v>315000</v>
      </c>
      <c r="M7" s="9"/>
      <c r="N7" s="9">
        <f>L7</f>
        <v>315000</v>
      </c>
    </row>
    <row r="8" spans="1:14" s="6" customFormat="1" ht="18" customHeight="1">
      <c r="A8" s="15"/>
      <c r="B8" s="16" t="s">
        <v>15</v>
      </c>
      <c r="C8" s="45">
        <f>SUM(C6:C7)</f>
        <v>507745.88300000003</v>
      </c>
      <c r="D8" s="45"/>
      <c r="E8" s="45"/>
      <c r="F8" s="45"/>
      <c r="G8" s="45"/>
      <c r="H8" s="45"/>
      <c r="I8" s="45">
        <f>SUM(I6:I7)</f>
        <v>0</v>
      </c>
      <c r="J8" s="45"/>
      <c r="K8" s="45">
        <f>SUM(K6:K7)</f>
        <v>0</v>
      </c>
      <c r="L8" s="45">
        <f>SUM(L6:L7)</f>
        <v>507745.88300000003</v>
      </c>
      <c r="M8" s="45">
        <f>SUM(M6:M7)</f>
        <v>0</v>
      </c>
      <c r="N8" s="45">
        <f>SUM(N6:N7)</f>
        <v>507745.88300000003</v>
      </c>
    </row>
    <row r="9" spans="1:14" s="17" customFormat="1" ht="18" customHeight="1">
      <c r="A9" s="5" t="s">
        <v>16</v>
      </c>
      <c r="B9" s="62" t="s">
        <v>17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s="14" customFormat="1" ht="58.5" customHeight="1">
      <c r="A10" s="7"/>
      <c r="B10" s="18" t="s">
        <v>18</v>
      </c>
      <c r="C10" s="19">
        <v>889240.66700000002</v>
      </c>
      <c r="D10" s="20" t="s">
        <v>33</v>
      </c>
      <c r="E10" s="10">
        <v>0.1</v>
      </c>
      <c r="F10" s="19">
        <v>952758</v>
      </c>
      <c r="G10" s="46" t="s">
        <v>34</v>
      </c>
      <c r="H10" s="12"/>
      <c r="I10" s="19"/>
      <c r="J10" s="11"/>
      <c r="K10" s="44"/>
      <c r="L10" s="44">
        <v>889240.66700000002</v>
      </c>
      <c r="M10" s="21"/>
      <c r="N10" s="44">
        <f>L10</f>
        <v>889240.66700000002</v>
      </c>
    </row>
    <row r="11" spans="1:14" s="14" customFormat="1" ht="128.25">
      <c r="A11" s="7"/>
      <c r="B11" s="18" t="s">
        <v>18</v>
      </c>
      <c r="C11" s="19">
        <v>1421514.05</v>
      </c>
      <c r="D11" s="20" t="s">
        <v>35</v>
      </c>
      <c r="E11" s="10">
        <v>0.1</v>
      </c>
      <c r="F11" s="19">
        <v>1550742.6</v>
      </c>
      <c r="G11" s="46" t="s">
        <v>36</v>
      </c>
      <c r="H11" s="12"/>
      <c r="I11" s="19"/>
      <c r="J11" s="11"/>
      <c r="K11" s="44"/>
      <c r="L11" s="44">
        <v>1421514.05</v>
      </c>
      <c r="M11" s="21"/>
      <c r="N11" s="44">
        <f>L11</f>
        <v>1421514.05</v>
      </c>
    </row>
    <row r="12" spans="1:14" s="17" customFormat="1" ht="15">
      <c r="A12" s="22"/>
      <c r="B12" s="16" t="s">
        <v>15</v>
      </c>
      <c r="C12" s="45">
        <f>SUM(C10:C11)</f>
        <v>2310754.7170000002</v>
      </c>
      <c r="D12" s="45"/>
      <c r="E12" s="45"/>
      <c r="F12" s="45"/>
      <c r="G12" s="23"/>
      <c r="H12" s="23"/>
      <c r="I12" s="45">
        <f>SUM(I10:I11)</f>
        <v>0</v>
      </c>
      <c r="J12" s="23"/>
      <c r="K12" s="45">
        <f>SUM(K10:K11)</f>
        <v>0</v>
      </c>
      <c r="L12" s="45">
        <f>SUM(L10:L11)</f>
        <v>2310754.7170000002</v>
      </c>
      <c r="M12" s="45"/>
      <c r="N12" s="45">
        <f>SUM(N10:N11)</f>
        <v>2310754.7170000002</v>
      </c>
    </row>
    <row r="13" spans="1:14" s="6" customFormat="1" ht="18" customHeight="1">
      <c r="A13" s="5" t="s">
        <v>19</v>
      </c>
      <c r="B13" s="62" t="s">
        <v>20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4" s="17" customFormat="1" ht="18" customHeight="1">
      <c r="A14" s="22"/>
      <c r="B14" s="24" t="s">
        <v>15</v>
      </c>
      <c r="C14" s="22">
        <v>0</v>
      </c>
      <c r="D14" s="22"/>
      <c r="E14" s="22"/>
      <c r="F14" s="22"/>
      <c r="G14" s="22"/>
      <c r="H14" s="22"/>
      <c r="I14" s="22"/>
      <c r="J14" s="22"/>
      <c r="K14" s="22"/>
      <c r="L14" s="22">
        <v>0</v>
      </c>
      <c r="M14" s="24"/>
      <c r="N14" s="22">
        <v>0</v>
      </c>
    </row>
    <row r="15" spans="1:14" s="6" customFormat="1" ht="15" customHeight="1">
      <c r="A15" s="5" t="s">
        <v>21</v>
      </c>
      <c r="B15" s="62" t="s">
        <v>22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</row>
    <row r="16" spans="1:14" s="6" customFormat="1" ht="18" customHeight="1">
      <c r="A16" s="22"/>
      <c r="B16" s="24" t="s">
        <v>15</v>
      </c>
      <c r="C16" s="22">
        <v>0</v>
      </c>
      <c r="D16" s="22"/>
      <c r="E16" s="22"/>
      <c r="F16" s="22"/>
      <c r="G16" s="22"/>
      <c r="H16" s="22"/>
      <c r="I16" s="22"/>
      <c r="J16" s="22"/>
      <c r="K16" s="22"/>
      <c r="L16" s="22">
        <v>0</v>
      </c>
      <c r="M16" s="24"/>
      <c r="N16" s="22">
        <v>0</v>
      </c>
    </row>
    <row r="17" spans="1:14" s="6" customFormat="1" ht="14.25" customHeight="1">
      <c r="A17" s="5" t="s">
        <v>23</v>
      </c>
      <c r="B17" s="62" t="s">
        <v>24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/>
    </row>
    <row r="18" spans="1:14" s="17" customFormat="1" ht="18" customHeight="1">
      <c r="A18" s="15"/>
      <c r="B18" s="25" t="s">
        <v>15</v>
      </c>
      <c r="C18" s="22">
        <v>0</v>
      </c>
      <c r="D18" s="26"/>
      <c r="E18" s="27"/>
      <c r="F18" s="28"/>
      <c r="G18" s="29"/>
      <c r="H18" s="28"/>
      <c r="I18" s="28"/>
      <c r="J18" s="30"/>
      <c r="K18" s="22"/>
      <c r="L18" s="22">
        <v>0</v>
      </c>
      <c r="M18" s="31"/>
      <c r="N18" s="22">
        <v>0</v>
      </c>
    </row>
    <row r="19" spans="1:14" s="6" customFormat="1" ht="15" customHeight="1">
      <c r="A19" s="5" t="s">
        <v>25</v>
      </c>
      <c r="B19" s="48" t="s">
        <v>26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1:14" s="6" customFormat="1" ht="18" customHeight="1">
      <c r="A20" s="22"/>
      <c r="B20" s="24" t="s">
        <v>15</v>
      </c>
      <c r="C20" s="22">
        <v>0</v>
      </c>
      <c r="D20" s="22"/>
      <c r="E20" s="22"/>
      <c r="F20" s="32"/>
      <c r="G20" s="22"/>
      <c r="H20" s="22"/>
      <c r="I20" s="22"/>
      <c r="J20" s="22"/>
      <c r="K20" s="22"/>
      <c r="L20" s="22">
        <v>0</v>
      </c>
      <c r="M20" s="24"/>
      <c r="N20" s="22">
        <v>0</v>
      </c>
    </row>
    <row r="21" spans="1:14" s="35" customFormat="1" ht="15" customHeight="1">
      <c r="A21" s="5" t="s">
        <v>27</v>
      </c>
      <c r="B21" s="33" t="s">
        <v>28</v>
      </c>
      <c r="C21" s="3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36" customFormat="1" ht="17.25" customHeight="1">
      <c r="A22" s="15"/>
      <c r="B22" s="16" t="s">
        <v>15</v>
      </c>
      <c r="C22" s="47">
        <f>SUM(C8,C12)</f>
        <v>2818500.6</v>
      </c>
      <c r="D22" s="47"/>
      <c r="E22" s="47"/>
      <c r="F22" s="47"/>
      <c r="G22" s="47"/>
      <c r="H22" s="47"/>
      <c r="I22" s="47">
        <f>I8+I12+I18</f>
        <v>0</v>
      </c>
      <c r="J22" s="47"/>
      <c r="K22" s="47">
        <f>K8+K12+K18</f>
        <v>0</v>
      </c>
      <c r="L22" s="47">
        <f>L8+L12</f>
        <v>2818500.6</v>
      </c>
      <c r="M22" s="47">
        <f>M8+M12</f>
        <v>0</v>
      </c>
      <c r="N22" s="47">
        <f>SUM(N8,N12)</f>
        <v>2818500.6</v>
      </c>
    </row>
    <row r="23" spans="1:14">
      <c r="A23" s="37"/>
      <c r="B23" s="51"/>
      <c r="C23" s="51"/>
      <c r="D23" s="51"/>
      <c r="E23" s="51"/>
      <c r="F23" s="51"/>
      <c r="G23" s="51"/>
      <c r="H23" s="51"/>
      <c r="I23" s="51"/>
      <c r="J23" s="51"/>
      <c r="K23" s="38"/>
      <c r="L23" s="38"/>
      <c r="M23" s="39"/>
      <c r="N23" s="40"/>
    </row>
    <row r="25" spans="1:14" ht="18.75">
      <c r="D25" s="41"/>
      <c r="I25" s="42"/>
    </row>
    <row r="26" spans="1:14" ht="18.75">
      <c r="D26" s="41"/>
    </row>
    <row r="27" spans="1:14" ht="18.75">
      <c r="D27" s="41"/>
      <c r="G27" s="41"/>
    </row>
  </sheetData>
  <mergeCells count="16">
    <mergeCell ref="B9:N9"/>
    <mergeCell ref="B13:N13"/>
    <mergeCell ref="B23:J23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  <mergeCell ref="B15:N15"/>
    <mergeCell ref="B17:N17"/>
    <mergeCell ref="L2:N2"/>
  </mergeCells>
  <pageMargins left="0.59" right="0.15748031496062992" top="0.23622047244094491" bottom="0.15748031496062992" header="0.15748031496062992" footer="0.1574803149606299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01.02.2026</vt:lpstr>
      <vt:lpstr>'01.02.2026'!Область_печати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dcterms:created xsi:type="dcterms:W3CDTF">2025-10-13T11:37:36Z</dcterms:created>
  <dcterms:modified xsi:type="dcterms:W3CDTF">2026-03-03T12:14:22Z</dcterms:modified>
</cp:coreProperties>
</file>