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<sst xmlns="http://schemas.openxmlformats.org/spreadsheetml/2006/main" count="140" uniqueCount="76">
  <si>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</si>
  <si>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</si>
  <si>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</si>
  <si>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</si>
  <si>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</si>
  <si>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</si>
  <si>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</si>
  <si>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</si>
  <si>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</si>
  <si>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</si>
  <si>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</si>
  <si>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</si>
  <si>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</si>
  <si>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</si>
  <si>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</si>
  <si>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</si>
  <si>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7 Ноября</t>
  </si>
  <si>
    <t>подвал</t>
  </si>
  <si>
    <t>Дмитрия Блынского</t>
  </si>
  <si>
    <t>цоколь</t>
  </si>
  <si>
    <t>Комсомольская</t>
  </si>
  <si>
    <t>Рощинская</t>
  </si>
  <si>
    <t>замощение</t>
  </si>
  <si>
    <t>Московское шоссе</t>
  </si>
  <si>
    <t>231д</t>
  </si>
  <si>
    <t>Карачевское шоссе</t>
  </si>
  <si>
    <t>Кромская</t>
  </si>
  <si>
    <t>Отсутствие заявок на участие в торгах</t>
  </si>
  <si>
    <t>нет</t>
  </si>
  <si>
    <t>Замощение асфальто-бетонная площадка общей площадью
5 441,30 кв.м, лит.А  (с земельным участком кад.номер 57:25:0040309:41 площадью 
8 319,0 кв.м.)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</si>
  <si>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</si>
  <si>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</si>
  <si>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</si>
  <si>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</si>
  <si>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Андрианова</t>
  </si>
  <si>
    <t>67г</t>
  </si>
  <si>
    <t>Матроса Силякова пер.</t>
  </si>
  <si>
    <t>Место на земельном участке с кадастровым номером № 57:25:0040309:41 предоставлено ИП Соловьеву А.И. по договору на размещение НТО (или объектов по оказанию услуг) от 08.10.2018 № 210  для размещения павильона площадью 110,0 кв.м. для реализации непродовольственных товаров.  Срок действия договора с 08.10.2018 по 07.10.2023. Цена договора за весь срок его действия составляет 749 351,79 руб. Размер цены подлежит ежегодной корректировке на коэффициент-дефлятор.
Место на земельном участке с кадастровым номером № 57:25:0040309:41 предоставлено ИП Крамскому А.Л. по договору на размещение НТО (или объектов по оказанию услуг)  от 08.10.2018 № 207 для размещения павильона площадью 130,0 кв.м. для реализации непродовольственных товаров (автозапчасти). Срок действия договора с 08.10.2018 по 07.10.2023. Цена договора за весь срок его действия составляет 885 597,57 руб. Размер цены подлежит ежегодной корректировке на коэффициент-дефлятор.
На часть замощения площадью 5 198,3кв.м. с земельным участком площадью 8 319,0кв.м. заключен договор аренды №26114 от 05.10.2020 с ИП Алиевым М.А. Срок действия договора с 05.10.2020 по 03.10.2021. Размер годовой арендной платы 384 369,32руб.</t>
  </si>
  <si>
    <t>23.08.19,04.10.19, 15.11.19,05.03.20, 16.04.20,15.07.20, 25.12.20,01.03.21, 07.04.21</t>
  </si>
  <si>
    <t>16.10.19,22.11.19, 21.02.20,24.04.20, 02.07.20,12.08.20, 16.09.20,28.12.20, 01.03.21,07.04.21</t>
  </si>
  <si>
    <t>20.02.19,03.04.19, 23.08.19,04.10.19, 15.11.19,28.02.20, 03.04.20,06.05.20, 15.07.20,25.12.20, 01.03.21,07.04.21</t>
  </si>
  <si>
    <t>25.10.19,28.11.19, 21.02.20,29.04.20, 03.06.20,22.07.20, 26.08.20,07.10.20, 28.12.20,01.03.21, 07.04.21</t>
  </si>
  <si>
    <t>22.05.19,06.09.19, 16.10.19,22.11.19, 21.02.20,24.04.20, 15.07.20,25.12.20, 01.03.21,07.04.21</t>
  </si>
  <si>
    <t>04.10.19,15.11.19, 20.12.19, 21.02.20, 24.04.20,15.07.20, 25.12.20,01.03.21, 07.04.21</t>
  </si>
  <si>
    <t>23.08.19,04.10.19, 15.11.19,21.02.20, 24.04.20,15.07.20, 25.12.20,01.03.21, 07.04.21</t>
  </si>
  <si>
    <t>20.02.19,03.04.19, 23.08.19,04.10.19, 15.11.19,31.01.20, 05.03.20,16.04.20, 15.07.20,25.12.20, 01.03.21,07.04.21</t>
  </si>
  <si>
    <t>22.05.19,06.09.19, 16.10.19,22.11.19, 21.02.20,29.04.20, 03.06.20,22.07.20, 26.08.20,07.10.20, 28.12.20,01.03.21, 07.04.21</t>
  </si>
  <si>
    <t xml:space="preserve">Нежилое 3-х этажное здание
(с земельным участком площадью 1824,4 кв.м.
кад.номер 57:25:0030527:21)
</t>
  </si>
  <si>
    <t xml:space="preserve">Административное здание, назначение: нежилое,
5-этажный (в том числе подземных этажей-1) кадастр.номер
57:25:0030717:75,
(с земельным участком площадью 966,3кв.м. кад.номер 57:25:0030717:15)
</t>
  </si>
  <si>
    <r>
      <t>Старо-Привокзальная</t>
    </r>
    <r>
      <rPr>
        <sz val="10"/>
        <color indexed="8"/>
        <rFont val="Arial"/>
        <family val="2"/>
      </rPr>
      <t xml:space="preserve"> </t>
    </r>
  </si>
  <si>
    <t>Трамвайный пер.</t>
  </si>
  <si>
    <t>128 655 100 руб., в т.ч. стоимость здания 
124 069 000 руб.,
стоимость зем.уч. 
4 586 100 руб.</t>
  </si>
  <si>
    <t>торги не проводились</t>
  </si>
  <si>
    <t>148-04/2021</t>
  </si>
  <si>
    <t>Гаврилин Н.Е.</t>
  </si>
  <si>
    <t>5 032 440 руб., в т.ч. стоимость здания 
1 216 440 руб.,
стоимость зем.уч. 
3 816 000 руб.</t>
  </si>
  <si>
    <t>26.03.21
29.03.21</t>
  </si>
  <si>
    <t>21АБ/30
451-21</t>
  </si>
  <si>
    <t>ООО "ПЦСЭ"
ИП Кондратов С.В.</t>
  </si>
  <si>
    <t>ООО "ПЦСЭ"</t>
  </si>
  <si>
    <t>21АЗ/52</t>
  </si>
  <si>
    <t>21АЗ/49</t>
  </si>
  <si>
    <t>21АЗ/50</t>
  </si>
  <si>
    <t>21АЗ/51</t>
  </si>
  <si>
    <t>21АЗ/53</t>
  </si>
  <si>
    <t>21АЗ/54</t>
  </si>
  <si>
    <t>21АЗ/55</t>
  </si>
  <si>
    <t>21АЗ/56</t>
  </si>
  <si>
    <t>21АЗ/57</t>
  </si>
  <si>
    <t>21АЗ/58</t>
  </si>
  <si>
    <t>21АЗ/60</t>
  </si>
  <si>
    <t>21АЗ/59</t>
  </si>
  <si>
    <t>Е21/57
660-21</t>
  </si>
  <si>
    <t>12.05.21 28.04.21</t>
  </si>
  <si>
    <t>12 059 000 руб., в т.ч. стоимость замощения 
378 000 руб.,
стоимость зем.уч. 
11 681 000 руб.</t>
  </si>
  <si>
    <t>Заключены договоры аренды: 
- ООО "Шарм" на срок по 31.07.22;
- КУ ОО «Областной центр социальной защиты населения» на срок по 31.08.21.
Заключены договоры безвозмездного пользования:
- МКУ «Управление коммунальным хозяйством города Орла» на срок по 30.09.21;
- МКУ «ЕДДС» на срок по 03.07.21;
- ОООООО "ВОИ" бессрочно;
- ОГСНД бессрочно.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</si>
</sst>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4" fontId="44" fillId="0" borderId="10" xfId="6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7" fillId="0" borderId="0" xfId="52" applyFont="1" applyFill="1" applyAlignment="1">
      <alignment horizontal="right" wrapText="1"/>
      <protection/>
    </xf>
    <xf numFmtId="0" fontId="8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horizontal="left" indent="15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164" fontId="45" fillId="0" borderId="10" xfId="6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/>
    </xf>
    <xf numFmtId="164" fontId="44" fillId="0" borderId="10" xfId="60" applyNumberFormat="1" applyFont="1" applyFill="1" applyBorder="1" applyAlignment="1">
      <alignment vertical="center"/>
    </xf>
    <xf numFmtId="14" fontId="44" fillId="0" borderId="10" xfId="0" applyNumberFormat="1" applyFont="1" applyFill="1" applyBorder="1" applyAlignment="1">
      <alignment horizontal="left" vertical="center" wrapText="1"/>
    </xf>
    <xf numFmtId="0" fontId="2" fillId="0" borderId="10" xfId="52" applyFill="1" applyBorder="1" applyAlignment="1">
      <alignment horizontal="center" vertical="center" wrapText="1"/>
      <protection/>
    </xf>
    <xf numFmtId="165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/>
    </xf>
    <xf numFmtId="0" fontId="2" fillId="0" borderId="11" xfId="52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4" fillId="0" borderId="10" xfId="0" applyNumberFormat="1" applyFont="1" applyFill="1" applyBorder="1" applyAlignment="1">
      <alignment horizontal="center" vertical="center" wrapText="1"/>
    </xf>
    <xf numFmtId="43" fontId="44" fillId="0" borderId="10" xfId="6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6">
      <selection activeCell="K17" sqref="K17"/>
    </sheetView>
  </sheetViews>
  <sheetFormatPr defaultColWidth="9.140625" defaultRowHeight="12.75" customHeight="1"/>
  <cols>
    <col min="1" max="1" width="3.57421875" style="5" customWidth="1"/>
    <col min="2" max="2" width="19.421875" style="5" bestFit="1" customWidth="1"/>
    <col min="3" max="3" width="18.421875" style="5" bestFit="1" customWidth="1"/>
    <col min="4" max="4" width="4.7109375" style="5" bestFit="1" customWidth="1"/>
    <col min="5" max="5" width="9.140625" style="5" customWidth="1"/>
    <col min="6" max="6" width="9.28125" style="5" customWidth="1"/>
    <col min="7" max="7" width="12.8515625" style="5" customWidth="1"/>
    <col min="8" max="8" width="14.421875" style="5" bestFit="1" customWidth="1"/>
    <col min="9" max="9" width="14.57421875" style="5" bestFit="1" customWidth="1"/>
    <col min="10" max="10" width="15.57421875" style="5" bestFit="1" customWidth="1"/>
    <col min="11" max="11" width="17.28125" style="5" bestFit="1" customWidth="1"/>
    <col min="12" max="12" width="12.28125" style="5" customWidth="1"/>
    <col min="13" max="13" width="10.140625" style="5" bestFit="1" customWidth="1"/>
    <col min="14" max="14" width="11.140625" style="5" bestFit="1" customWidth="1"/>
    <col min="15" max="15" width="21.00390625" style="5" bestFit="1" customWidth="1"/>
    <col min="16" max="16" width="36.57421875" style="5" customWidth="1"/>
    <col min="17" max="16384" width="9.140625" style="5" customWidth="1"/>
  </cols>
  <sheetData>
    <row r="1" spans="1:16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P1" s="6" t="s">
        <v>13</v>
      </c>
    </row>
    <row r="2" spans="1:11" ht="12.75" customHeight="1">
      <c r="A2" s="7" t="s">
        <v>33</v>
      </c>
      <c r="C2" s="4"/>
      <c r="D2" s="4"/>
      <c r="E2" s="4"/>
      <c r="F2" s="4"/>
      <c r="G2" s="4"/>
      <c r="H2" s="4"/>
      <c r="I2" s="4"/>
      <c r="J2" s="8"/>
      <c r="K2" s="4"/>
    </row>
    <row r="3" spans="1:11" ht="12.7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63.75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0" t="s">
        <v>15</v>
      </c>
      <c r="H4" s="11" t="s">
        <v>31</v>
      </c>
      <c r="I4" s="11" t="s">
        <v>32</v>
      </c>
      <c r="J4" s="11" t="s">
        <v>7</v>
      </c>
      <c r="K4" s="12" t="s">
        <v>8</v>
      </c>
      <c r="L4" s="11" t="s">
        <v>9</v>
      </c>
      <c r="M4" s="13" t="s">
        <v>11</v>
      </c>
      <c r="N4" s="13" t="s">
        <v>12</v>
      </c>
      <c r="O4" s="13" t="s">
        <v>14</v>
      </c>
      <c r="P4" s="13" t="s">
        <v>30</v>
      </c>
    </row>
    <row r="5" spans="1:16" ht="63.75">
      <c r="A5" s="14">
        <v>1</v>
      </c>
      <c r="B5" s="15" t="s">
        <v>10</v>
      </c>
      <c r="C5" s="16" t="s">
        <v>16</v>
      </c>
      <c r="D5" s="14">
        <v>28</v>
      </c>
      <c r="E5" s="14">
        <v>28</v>
      </c>
      <c r="F5" s="14">
        <v>86.1</v>
      </c>
      <c r="G5" s="14" t="s">
        <v>17</v>
      </c>
      <c r="H5" s="17">
        <v>357300</v>
      </c>
      <c r="I5" s="37">
        <f>H5*0.05</f>
        <v>17865</v>
      </c>
      <c r="J5" s="37">
        <f>H5*0.2</f>
        <v>71460</v>
      </c>
      <c r="K5" s="18" t="s">
        <v>38</v>
      </c>
      <c r="L5" s="19" t="s">
        <v>27</v>
      </c>
      <c r="M5" s="20">
        <v>44328</v>
      </c>
      <c r="N5" s="14" t="s">
        <v>60</v>
      </c>
      <c r="O5" s="2" t="s">
        <v>59</v>
      </c>
      <c r="P5" s="2" t="s">
        <v>28</v>
      </c>
    </row>
    <row r="6" spans="1:16" ht="64.5">
      <c r="A6" s="14">
        <v>2</v>
      </c>
      <c r="B6" s="2" t="s">
        <v>10</v>
      </c>
      <c r="C6" s="21" t="s">
        <v>34</v>
      </c>
      <c r="D6" s="14">
        <v>8</v>
      </c>
      <c r="E6" s="14">
        <v>119</v>
      </c>
      <c r="F6" s="14">
        <v>68.5</v>
      </c>
      <c r="G6" s="14" t="s">
        <v>19</v>
      </c>
      <c r="H6" s="17">
        <v>2280000</v>
      </c>
      <c r="I6" s="37">
        <f aca="true" t="shared" si="0" ref="I6:I16">H6*0.05</f>
        <v>114000</v>
      </c>
      <c r="J6" s="37">
        <f aca="true" t="shared" si="1" ref="J6:J16">H6*0.2</f>
        <v>456000</v>
      </c>
      <c r="K6" s="25" t="s">
        <v>39</v>
      </c>
      <c r="L6" s="19" t="s">
        <v>27</v>
      </c>
      <c r="M6" s="20">
        <v>44328</v>
      </c>
      <c r="N6" s="14" t="s">
        <v>61</v>
      </c>
      <c r="O6" s="2" t="s">
        <v>59</v>
      </c>
      <c r="P6" s="2" t="s">
        <v>28</v>
      </c>
    </row>
    <row r="7" spans="1:16" ht="64.5">
      <c r="A7" s="14">
        <v>3</v>
      </c>
      <c r="B7" s="2" t="s">
        <v>10</v>
      </c>
      <c r="C7" s="21" t="s">
        <v>34</v>
      </c>
      <c r="D7" s="14">
        <v>8</v>
      </c>
      <c r="E7" s="14">
        <v>124</v>
      </c>
      <c r="F7" s="14">
        <v>90.6</v>
      </c>
      <c r="G7" s="14" t="s">
        <v>19</v>
      </c>
      <c r="H7" s="17">
        <v>2985270</v>
      </c>
      <c r="I7" s="37">
        <f t="shared" si="0"/>
        <v>149263.5</v>
      </c>
      <c r="J7" s="37">
        <f t="shared" si="1"/>
        <v>597054</v>
      </c>
      <c r="K7" s="25" t="s">
        <v>39</v>
      </c>
      <c r="L7" s="19" t="s">
        <v>27</v>
      </c>
      <c r="M7" s="20">
        <v>44328</v>
      </c>
      <c r="N7" s="14" t="s">
        <v>62</v>
      </c>
      <c r="O7" s="2" t="s">
        <v>59</v>
      </c>
      <c r="P7" s="2" t="s">
        <v>28</v>
      </c>
    </row>
    <row r="8" spans="1:16" ht="64.5">
      <c r="A8" s="14">
        <v>4</v>
      </c>
      <c r="B8" s="2" t="s">
        <v>10</v>
      </c>
      <c r="C8" s="21" t="s">
        <v>34</v>
      </c>
      <c r="D8" s="14">
        <v>8</v>
      </c>
      <c r="E8" s="14">
        <v>125</v>
      </c>
      <c r="F8" s="14">
        <v>50.4</v>
      </c>
      <c r="G8" s="14" t="s">
        <v>19</v>
      </c>
      <c r="H8" s="17">
        <v>1712590</v>
      </c>
      <c r="I8" s="37">
        <f t="shared" si="0"/>
        <v>85629.5</v>
      </c>
      <c r="J8" s="37">
        <f t="shared" si="1"/>
        <v>342518</v>
      </c>
      <c r="K8" s="25" t="s">
        <v>39</v>
      </c>
      <c r="L8" s="19" t="s">
        <v>27</v>
      </c>
      <c r="M8" s="20">
        <v>44328</v>
      </c>
      <c r="N8" s="14" t="s">
        <v>63</v>
      </c>
      <c r="O8" s="2" t="s">
        <v>59</v>
      </c>
      <c r="P8" s="2" t="s">
        <v>28</v>
      </c>
    </row>
    <row r="9" spans="1:16" ht="63.75">
      <c r="A9" s="14">
        <v>5</v>
      </c>
      <c r="B9" s="15" t="s">
        <v>10</v>
      </c>
      <c r="C9" s="16" t="s">
        <v>18</v>
      </c>
      <c r="D9" s="14">
        <v>12</v>
      </c>
      <c r="E9" s="14">
        <v>237</v>
      </c>
      <c r="F9" s="14">
        <v>101</v>
      </c>
      <c r="G9" s="14" t="s">
        <v>19</v>
      </c>
      <c r="H9" s="17">
        <v>1376630</v>
      </c>
      <c r="I9" s="37">
        <f t="shared" si="0"/>
        <v>68831.5</v>
      </c>
      <c r="J9" s="37">
        <f t="shared" si="1"/>
        <v>275326</v>
      </c>
      <c r="K9" s="18" t="s">
        <v>38</v>
      </c>
      <c r="L9" s="19" t="s">
        <v>27</v>
      </c>
      <c r="M9" s="20">
        <v>44328</v>
      </c>
      <c r="N9" s="14" t="s">
        <v>64</v>
      </c>
      <c r="O9" s="2" t="s">
        <v>59</v>
      </c>
      <c r="P9" s="2" t="s">
        <v>28</v>
      </c>
    </row>
    <row r="10" spans="1:16" ht="76.5">
      <c r="A10" s="14">
        <v>6</v>
      </c>
      <c r="B10" s="15" t="s">
        <v>10</v>
      </c>
      <c r="C10" s="22" t="s">
        <v>25</v>
      </c>
      <c r="D10" s="23">
        <v>6</v>
      </c>
      <c r="E10" s="23">
        <v>75</v>
      </c>
      <c r="F10" s="23">
        <v>102.2</v>
      </c>
      <c r="G10" s="23" t="s">
        <v>17</v>
      </c>
      <c r="H10" s="17">
        <v>240600</v>
      </c>
      <c r="I10" s="37">
        <f t="shared" si="0"/>
        <v>12030</v>
      </c>
      <c r="J10" s="37">
        <f t="shared" si="1"/>
        <v>48120</v>
      </c>
      <c r="K10" s="18" t="s">
        <v>40</v>
      </c>
      <c r="L10" s="19" t="s">
        <v>27</v>
      </c>
      <c r="M10" s="20">
        <v>44328</v>
      </c>
      <c r="N10" s="14" t="s">
        <v>65</v>
      </c>
      <c r="O10" s="2" t="s">
        <v>59</v>
      </c>
      <c r="P10" s="2" t="s">
        <v>28</v>
      </c>
    </row>
    <row r="11" spans="1:16" ht="89.25">
      <c r="A11" s="14">
        <v>7</v>
      </c>
      <c r="B11" s="2" t="s">
        <v>10</v>
      </c>
      <c r="C11" s="21" t="s">
        <v>20</v>
      </c>
      <c r="D11" s="14">
        <v>196</v>
      </c>
      <c r="E11" s="14">
        <v>70</v>
      </c>
      <c r="F11" s="14">
        <v>24.4</v>
      </c>
      <c r="G11" s="14" t="s">
        <v>17</v>
      </c>
      <c r="H11" s="17">
        <v>84570</v>
      </c>
      <c r="I11" s="37">
        <f>H11*0.05</f>
        <v>4228.5</v>
      </c>
      <c r="J11" s="37">
        <f>H11*0.2</f>
        <v>16914</v>
      </c>
      <c r="K11" s="18" t="s">
        <v>46</v>
      </c>
      <c r="L11" s="19" t="s">
        <v>27</v>
      </c>
      <c r="M11" s="20">
        <v>44328</v>
      </c>
      <c r="N11" s="14" t="s">
        <v>67</v>
      </c>
      <c r="O11" s="2" t="s">
        <v>59</v>
      </c>
      <c r="P11" s="2" t="s">
        <v>28</v>
      </c>
    </row>
    <row r="12" spans="1:16" ht="76.5">
      <c r="A12" s="14">
        <v>8</v>
      </c>
      <c r="B12" s="15" t="s">
        <v>10</v>
      </c>
      <c r="C12" s="22" t="s">
        <v>26</v>
      </c>
      <c r="D12" s="23">
        <v>5</v>
      </c>
      <c r="E12" s="23">
        <v>149</v>
      </c>
      <c r="F12" s="23">
        <v>432.5</v>
      </c>
      <c r="G12" s="23" t="s">
        <v>17</v>
      </c>
      <c r="H12" s="17">
        <v>407850</v>
      </c>
      <c r="I12" s="37">
        <f t="shared" si="0"/>
        <v>20392.5</v>
      </c>
      <c r="J12" s="37">
        <f t="shared" si="1"/>
        <v>81570</v>
      </c>
      <c r="K12" s="18" t="s">
        <v>40</v>
      </c>
      <c r="L12" s="19" t="s">
        <v>27</v>
      </c>
      <c r="M12" s="20">
        <v>44328</v>
      </c>
      <c r="N12" s="14" t="s">
        <v>66</v>
      </c>
      <c r="O12" s="2" t="s">
        <v>59</v>
      </c>
      <c r="P12" s="2" t="s">
        <v>28</v>
      </c>
    </row>
    <row r="13" spans="1:16" ht="77.25">
      <c r="A13" s="14">
        <v>9</v>
      </c>
      <c r="B13" s="2" t="s">
        <v>10</v>
      </c>
      <c r="C13" s="26" t="s">
        <v>36</v>
      </c>
      <c r="D13" s="14">
        <v>8</v>
      </c>
      <c r="E13" s="14" t="s">
        <v>35</v>
      </c>
      <c r="F13" s="14">
        <v>82.6</v>
      </c>
      <c r="G13" s="14">
        <v>1</v>
      </c>
      <c r="H13" s="17">
        <v>2881910</v>
      </c>
      <c r="I13" s="37">
        <f t="shared" si="0"/>
        <v>144095.5</v>
      </c>
      <c r="J13" s="37">
        <f t="shared" si="1"/>
        <v>576382</v>
      </c>
      <c r="K13" s="25" t="s">
        <v>41</v>
      </c>
      <c r="L13" s="19" t="s">
        <v>27</v>
      </c>
      <c r="M13" s="20">
        <v>44328</v>
      </c>
      <c r="N13" s="14" t="s">
        <v>68</v>
      </c>
      <c r="O13" s="2" t="s">
        <v>59</v>
      </c>
      <c r="P13" s="2" t="s">
        <v>28</v>
      </c>
    </row>
    <row r="14" spans="1:16" ht="63.75">
      <c r="A14" s="14">
        <v>10</v>
      </c>
      <c r="B14" s="15" t="s">
        <v>10</v>
      </c>
      <c r="C14" s="16" t="s">
        <v>23</v>
      </c>
      <c r="D14" s="14">
        <v>171</v>
      </c>
      <c r="E14" s="14">
        <v>228</v>
      </c>
      <c r="F14" s="14">
        <v>176.7</v>
      </c>
      <c r="G14" s="14" t="s">
        <v>19</v>
      </c>
      <c r="H14" s="17">
        <v>3691260</v>
      </c>
      <c r="I14" s="37">
        <f t="shared" si="0"/>
        <v>184563</v>
      </c>
      <c r="J14" s="37">
        <f t="shared" si="1"/>
        <v>738252</v>
      </c>
      <c r="K14" s="18" t="s">
        <v>42</v>
      </c>
      <c r="L14" s="19" t="s">
        <v>27</v>
      </c>
      <c r="M14" s="20">
        <v>44328</v>
      </c>
      <c r="N14" s="14" t="s">
        <v>69</v>
      </c>
      <c r="O14" s="2" t="s">
        <v>59</v>
      </c>
      <c r="P14" s="2" t="s">
        <v>28</v>
      </c>
    </row>
    <row r="15" spans="1:16" ht="63.75">
      <c r="A15" s="14">
        <v>11</v>
      </c>
      <c r="B15" s="15" t="s">
        <v>10</v>
      </c>
      <c r="C15" s="16" t="s">
        <v>23</v>
      </c>
      <c r="D15" s="14">
        <v>171</v>
      </c>
      <c r="E15" s="14" t="s">
        <v>24</v>
      </c>
      <c r="F15" s="14">
        <v>32.9</v>
      </c>
      <c r="G15" s="14" t="s">
        <v>19</v>
      </c>
      <c r="H15" s="17">
        <v>139200</v>
      </c>
      <c r="I15" s="37">
        <f t="shared" si="0"/>
        <v>6960</v>
      </c>
      <c r="J15" s="37">
        <f t="shared" si="1"/>
        <v>27840</v>
      </c>
      <c r="K15" s="18" t="s">
        <v>43</v>
      </c>
      <c r="L15" s="19" t="s">
        <v>27</v>
      </c>
      <c r="M15" s="20">
        <v>44328</v>
      </c>
      <c r="N15" s="14" t="s">
        <v>70</v>
      </c>
      <c r="O15" s="2" t="s">
        <v>59</v>
      </c>
      <c r="P15" s="2" t="s">
        <v>28</v>
      </c>
    </row>
    <row r="16" spans="1:16" ht="65.25" customHeight="1">
      <c r="A16" s="14">
        <v>12</v>
      </c>
      <c r="B16" s="15" t="s">
        <v>10</v>
      </c>
      <c r="C16" s="16" t="s">
        <v>23</v>
      </c>
      <c r="D16" s="14">
        <v>171</v>
      </c>
      <c r="E16" s="14">
        <v>232</v>
      </c>
      <c r="F16" s="14">
        <v>44.6</v>
      </c>
      <c r="G16" s="14" t="s">
        <v>19</v>
      </c>
      <c r="H16" s="17">
        <v>1202150</v>
      </c>
      <c r="I16" s="37">
        <f t="shared" si="0"/>
        <v>60107.5</v>
      </c>
      <c r="J16" s="37">
        <f t="shared" si="1"/>
        <v>240430</v>
      </c>
      <c r="K16" s="18" t="s">
        <v>44</v>
      </c>
      <c r="L16" s="19" t="s">
        <v>27</v>
      </c>
      <c r="M16" s="20">
        <v>44328</v>
      </c>
      <c r="N16" s="14" t="s">
        <v>71</v>
      </c>
      <c r="O16" s="2" t="s">
        <v>59</v>
      </c>
      <c r="P16" s="2" t="s">
        <v>28</v>
      </c>
    </row>
    <row r="17" spans="1:16" ht="337.5">
      <c r="A17" s="28">
        <v>13</v>
      </c>
      <c r="B17" s="29" t="s">
        <v>29</v>
      </c>
      <c r="C17" s="30" t="s">
        <v>21</v>
      </c>
      <c r="D17" s="28">
        <v>2</v>
      </c>
      <c r="E17" s="28">
        <v>5441.3</v>
      </c>
      <c r="F17" s="28">
        <v>8319</v>
      </c>
      <c r="G17" s="28" t="s">
        <v>22</v>
      </c>
      <c r="H17" s="1" t="s">
        <v>74</v>
      </c>
      <c r="I17" s="37">
        <f>12059000*0.05</f>
        <v>602950</v>
      </c>
      <c r="J17" s="37">
        <f>12059000*0.2</f>
        <v>2411800</v>
      </c>
      <c r="K17" s="18" t="s">
        <v>45</v>
      </c>
      <c r="L17" s="31" t="s">
        <v>27</v>
      </c>
      <c r="M17" s="29" t="s">
        <v>73</v>
      </c>
      <c r="N17" s="29" t="s">
        <v>72</v>
      </c>
      <c r="O17" s="2" t="s">
        <v>58</v>
      </c>
      <c r="P17" s="32" t="s">
        <v>37</v>
      </c>
    </row>
    <row r="18" spans="1:16" ht="102">
      <c r="A18" s="14">
        <v>14</v>
      </c>
      <c r="B18" s="24" t="s">
        <v>47</v>
      </c>
      <c r="C18" s="33" t="s">
        <v>49</v>
      </c>
      <c r="D18" s="34">
        <v>18</v>
      </c>
      <c r="E18" s="35"/>
      <c r="F18" s="34">
        <v>1240</v>
      </c>
      <c r="G18" s="35"/>
      <c r="H18" s="1" t="s">
        <v>55</v>
      </c>
      <c r="I18" s="37">
        <f>5032440*0.05</f>
        <v>251622</v>
      </c>
      <c r="J18" s="37">
        <f>5032440*0.2</f>
        <v>1006488</v>
      </c>
      <c r="K18" s="36" t="s">
        <v>52</v>
      </c>
      <c r="L18" s="35"/>
      <c r="M18" s="24" t="s">
        <v>56</v>
      </c>
      <c r="N18" s="24" t="s">
        <v>57</v>
      </c>
      <c r="O18" s="2" t="s">
        <v>58</v>
      </c>
      <c r="P18" s="35"/>
    </row>
    <row r="19" spans="1:16" ht="173.25" customHeight="1">
      <c r="A19" s="14">
        <v>15</v>
      </c>
      <c r="B19" s="24" t="s">
        <v>48</v>
      </c>
      <c r="C19" s="33" t="s">
        <v>50</v>
      </c>
      <c r="D19" s="34">
        <v>1</v>
      </c>
      <c r="E19" s="35"/>
      <c r="F19" s="34">
        <v>2547.7</v>
      </c>
      <c r="G19" s="35"/>
      <c r="H19" s="1" t="s">
        <v>51</v>
      </c>
      <c r="I19" s="37">
        <f>128655100*0.05</f>
        <v>6432755</v>
      </c>
      <c r="J19" s="37">
        <f>128655100*0.2</f>
        <v>25731020</v>
      </c>
      <c r="K19" s="36" t="s">
        <v>52</v>
      </c>
      <c r="L19" s="35"/>
      <c r="M19" s="27">
        <v>44309</v>
      </c>
      <c r="N19" s="14" t="s">
        <v>53</v>
      </c>
      <c r="O19" s="2" t="s">
        <v>54</v>
      </c>
      <c r="P19" s="2" t="s">
        <v>75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2021-06-02T06:47:22Z</cp:lastPrinted>
  <dcterms:created xsi:type="dcterms:W3CDTF">2020-01-15T11:43:35Z</dcterms:created>
  <dcterms:modified xsi:type="dcterms:W3CDTF">2021-06-03T05:56:03Z</dcterms:modified>
  <cp:category/>
  <cp:version/>
  <cp:contentType/>
  <cp:contentStatus/>
</cp:coreProperties>
</file>